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X:\VEREJNE ZAKAZKY\k odevzdani\VZ220422 - 1.11. - ZCU - Výpočetní technika (III.) 130 - 2022 připravit\"/>
    </mc:Choice>
  </mc:AlternateContent>
  <xr:revisionPtr revIDLastSave="0" documentId="13_ncr:1_{B06A5697-3509-41E6-89E8-C8F5DBCF600F}" xr6:coauthVersionLast="47" xr6:coauthVersionMax="47" xr10:uidLastSave="{00000000-0000-0000-0000-000000000000}"/>
  <bookViews>
    <workbookView xWindow="-120" yWindow="-120" windowWidth="29040" windowHeight="15840" xr2:uid="{00000000-000D-0000-FFFF-FFFF00000000}"/>
  </bookViews>
  <sheets>
    <sheet name="Výpočetní technika" sheetId="1" r:id="rId1"/>
  </sheets>
  <definedNames>
    <definedName name="_xlnm.Print_Area" localSheetId="0">'Výpočetní technika'!$B$1:$V$27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S16" i="1" l="1"/>
  <c r="T17" i="1"/>
  <c r="S18" i="1"/>
  <c r="T23" i="1"/>
  <c r="S21" i="1"/>
  <c r="S22" i="1"/>
  <c r="P16" i="1"/>
  <c r="P17" i="1"/>
  <c r="P18" i="1"/>
  <c r="P19" i="1"/>
  <c r="P20" i="1"/>
  <c r="P21" i="1"/>
  <c r="P22" i="1"/>
  <c r="P23" i="1"/>
  <c r="T16" i="1"/>
  <c r="S17" i="1"/>
  <c r="S19" i="1"/>
  <c r="T19" i="1"/>
  <c r="S20" i="1"/>
  <c r="T20" i="1"/>
  <c r="T22" i="1"/>
  <c r="S23" i="1"/>
  <c r="T21" i="1" l="1"/>
  <c r="T18" i="1"/>
  <c r="P14" i="1" l="1"/>
  <c r="P15" i="1"/>
  <c r="S14" i="1"/>
  <c r="T14" i="1"/>
  <c r="S15" i="1"/>
  <c r="T15" i="1"/>
  <c r="P12" i="1" l="1"/>
  <c r="P13" i="1"/>
  <c r="S12" i="1"/>
  <c r="T12" i="1"/>
  <c r="S13" i="1"/>
  <c r="T13" i="1"/>
  <c r="P9" i="1"/>
  <c r="P10" i="1"/>
  <c r="P11" i="1"/>
  <c r="S9" i="1"/>
  <c r="T9" i="1"/>
  <c r="S10" i="1"/>
  <c r="T10" i="1"/>
  <c r="S11" i="1"/>
  <c r="T11" i="1"/>
  <c r="P8" i="1" l="1"/>
  <c r="S8" i="1"/>
  <c r="T8" i="1"/>
  <c r="P7" i="1"/>
  <c r="S7" i="1"/>
  <c r="T7" i="1"/>
  <c r="Q26" i="1" l="1"/>
  <c r="R26" i="1"/>
</calcChain>
</file>

<file path=xl/sharedStrings.xml><?xml version="1.0" encoding="utf-8"?>
<sst xmlns="http://schemas.openxmlformats.org/spreadsheetml/2006/main" count="133" uniqueCount="103">
  <si>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</si>
  <si>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</si>
  <si>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</si>
  <si>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</si>
  <si>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</si>
  <si>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</si>
  <si>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</si>
  <si>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</si>
  <si>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</si>
  <si>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</si>
  <si>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</si>
  <si>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30232000-4 - Periferní vybavení </t>
  </si>
  <si>
    <t xml:space="preserve">30233132-5 - Diskové jednotky </t>
  </si>
  <si>
    <t>30234500-3 - Paměťová archivační média</t>
  </si>
  <si>
    <t xml:space="preserve">30237000-9 - Součásti, příslušenství a doplňky pro počítače </t>
  </si>
  <si>
    <t>30237135-4 - Karty pro síťová rozhraní</t>
  </si>
  <si>
    <t>30237300-2 - Doplňky k počítačům</t>
  </si>
  <si>
    <t xml:space="preserve">30237410-6 - Počítačová myš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</si>
  <si>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</si>
  <si>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</si>
  <si>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</si>
  <si>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</si>
  <si>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</si>
  <si>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</si>
  <si>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</si>
  <si>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</si>
  <si>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</si>
  <si>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</si>
  <si>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</si>
  <si>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</si>
  <si>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</si>
  <si>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</si>
  <si>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</si>
  <si>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</si>
  <si>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</si>
  <si>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NE</t>
  </si>
  <si>
    <t>Pokud financováno z projektových prostředků, pak ŘEŠITEL uvede: NÁZEV A ČÍSLO DOTAČNÍHO PROJEKTU</t>
  </si>
  <si>
    <t xml:space="preserve">Příloha č. 2 Kupní smlouvy - technická specifikace
Výpočetní technika (III.) 130 - 2022 </t>
  </si>
  <si>
    <t>Bluetooth 5.0 adaptér</t>
  </si>
  <si>
    <t>Držák na monitor do 12kg</t>
  </si>
  <si>
    <t>Ergonomická vertikální myš</t>
  </si>
  <si>
    <t>Univerzální dokovací stanice s PD</t>
  </si>
  <si>
    <t>Duální dokovací stanice s PD a KVM</t>
  </si>
  <si>
    <t>Stlačený vzduch 400ml</t>
  </si>
  <si>
    <t>SATA SSD 1TB disk</t>
  </si>
  <si>
    <t>Samostatná faktura</t>
  </si>
  <si>
    <t>Bouček, UN504</t>
  </si>
  <si>
    <t>Straka, UN506</t>
  </si>
  <si>
    <t>Flídr, UN508</t>
  </si>
  <si>
    <t>Duník, UN505;
TZ ič. 219213</t>
  </si>
  <si>
    <t>Ing. Miroslav Flídr, Ph.D.,
Tel.: 37763 2559</t>
  </si>
  <si>
    <t>Technická 8, 
301 00 Plzeň,
Fakulta aplikovaných věd - Nové technologie pro informační společnost,
místnost UN 508</t>
  </si>
  <si>
    <t>Velikost nano.
Podpora technologie Bluetooth ve verzi minimálně 5.0.
Podporované OS Windows 10, Linux.
Rozhraní USB2.0.
Dosah signálu v otevřeném prostoru minimálně 10 m pro klasický BT-BR/EDR a 40 m pro BLE.</t>
  </si>
  <si>
    <t>Univerzální držák na jeden LCD monitor, min. úhlopříčka monitoru 17", max. úhlopříčka monitoru 36".
Vhodný pro prohnutý monitor.
Podpora roztečí VESA 75 x 75 a 100 x 100.
Plynová pružina pro nastavování polohy.
Maximální výška středu minimálně 510 mm.
Maximální zatížení 12 kg.
Uchycení na stranu stolu nebo průchodkou.
Integrovaný organizér kabelů.
Nezávislé nastavení polohy bez nutnosti použití nářadí a utahování.
Barva se preferuje černá.
Funkce pivot - horizontální i vertikální otočení obrazovky.
Rozsahy jednotlivých ramen:
 náklon +90° - - 15°
 natočení do stran +/- 180°
 rotace 360°.</t>
  </si>
  <si>
    <t>Vertikální ergonomická drátová myš navržená pro minimalizaci syndromu karpálního tunelu.
Provedení pro praváky s mechanickým skrolovacím tlačítkem a s minimálně dvěma bočními tlačítky (celkem minimálně pět podporovaných tlačítek).
Optický nebo laserový senzor s maximálním rozlišením senzoru minimálně 1 600 DPI.
Možnost přepínání mezi citlivostmi s minimální citlivostí alespoň 800 DPI.
Preferuje se černá barva.
Rozhraní USB.
Délka přívodního kabelu minimálně 1,4 m.
Výška myši maximálně 62 mm.</t>
  </si>
  <si>
    <t>Univerzální dokovací stanice.
Připojení k noteboku prostřednictvím kabelu s USB-C/Thunderbolt 3 konektorem.
Možnost připojení minimálně dvou monitorů s rozlišením 4K/60Hz nebo jednoho monitoru s rozlišením 5K/60Hz.
RJ45 konektor s podporou Gigabit Ethernetu.
Výstupy minimálně 4x USB 3.2 Gen1 Type -A a alespoň 2x datový USB-C, minimálně dva video výstupy (DisplayPort 1.2 nebo HDMI 2.0).
Nabíjení notebooku s výkonem minimálně 65 W.
Podpora OS Windows 10, MacOS, Linux, Android.
Napájecí adaptér 20V/5A.</t>
  </si>
  <si>
    <t>Duální dokovací stanice s podporou KVM.
Možnost současného připojení dvou zařízení (noteboky nebo PC) prostřednictvím kabelů s USB-C/Thunderbolt3/4 konektorem.
Možnost připojení dvou monitorů s rozlišením QHD/60Hz nebo jednoho monitoru s rozlišením 4K/60Hz.
RJ45 konektor s podporou Gigabit Ethernetu.
Výstupy minimálně 3x USB 3.2 Gen1 Type -A a alespoň 2x datový USB-C, minimálně dva video výstupy (DisplayPort 1.4 nebo HDMI 1.4).
Nabíjení na každém PD s výkonem minimálně 65W.
Podpora OS Windows 10, MacOS, Linux, Android.
Tlačítko pro přepínání mezi vstupy.
Napájecí adaptér 20V/6A.</t>
  </si>
  <si>
    <t>Stlačený vzduch pro čištění velmi citlivých nebo nepřístupných míst elektronických zařízení.
Obsah minimálně 40 0ml.</t>
  </si>
  <si>
    <t>2,5" SSD disk s rozhraním SATA 6Gb/s.
Kapacita min. 1TB.
Životnost minimálně 600TBW.
Rychlost čtení / zápisu minimálně 560 / 530 MB/s.
Vyrovnávací paměť minimálně 1GB typu DDR4.
Podpora TRIM, režimu spánku a AES 256bitového šifrování.</t>
  </si>
  <si>
    <t>Externí HDD 16TB</t>
  </si>
  <si>
    <t>do 15.12.2022</t>
  </si>
  <si>
    <t>Mgr. Sabina Mattová, Ph.D.,
Tel.: 702 020 897</t>
  </si>
  <si>
    <t>Sedláčkova 15, 
301 00 Plzeň,
Fakulta filozofická - Katedra archeologie,
4. NP - místnost SP 401</t>
  </si>
  <si>
    <t>Hmotnost maximálně 1 kg.
Připojení micro USB-B.
Formát disku 3,5".</t>
  </si>
  <si>
    <t>Externí pevný disk</t>
  </si>
  <si>
    <t>prof. RNDr. Michal Mergl, CSc.,
Tel.: 37763 6240</t>
  </si>
  <si>
    <t>Chodské náměstí 1, 
301 00 Plzeň, 
Fakulta pedagogická - Centrum biologie, geověd a envigogiky,
místnost CH 316</t>
  </si>
  <si>
    <t>Typ úložiště HDD.
Kapacita minimálně 1 TB.
Napájení z portu.
Provedení disku minimálně 2,5 ".
Musí být kompatibilní s počítačem.
Minimálně USB 3.0, ale musí být zpětně kompatibilní s 2.0.
Nízká hmotnost, provedení jednotky musí být externí.</t>
  </si>
  <si>
    <t>Bezdrátová myš</t>
  </si>
  <si>
    <t xml:space="preserve">Drátová myš </t>
  </si>
  <si>
    <t>USB rozbočovač</t>
  </si>
  <si>
    <t>USB Adapter</t>
  </si>
  <si>
    <t>DisplayPort</t>
  </si>
  <si>
    <t>Ivana Jílková,
Tel.: 737 574 516,
37763 1085</t>
  </si>
  <si>
    <t>Univerzitní 22, 
301 00 Plzeň, 
budova Fakulty strojní - Projektové centrum, 
místnost UF 215</t>
  </si>
  <si>
    <t>Optická myš, bezdrátová, napájení pomocí 1ks AA baterie, nano přijímač s konektorem USB uschovatelný do těla myši.</t>
  </si>
  <si>
    <t>Drátová 3 tlačítková myš.</t>
  </si>
  <si>
    <t>Bezdrátová klávesnice</t>
  </si>
  <si>
    <t>Bezdrátová multimediální klávesnice.</t>
  </si>
  <si>
    <t>Myš vertikální</t>
  </si>
  <si>
    <t>Myš vertikální, bezdrátová, optická.</t>
  </si>
  <si>
    <t>Kabel HDMI-HDMI</t>
  </si>
  <si>
    <t>Propojení notebooku s  monitorem, délka 1,8 m.</t>
  </si>
  <si>
    <t>Rozbočovač 4x USB 3.0 , bez instalace ovladačů, přepěťová ochrana, preferuje se černá barva.</t>
  </si>
  <si>
    <t>Externí USB síťová karta pro Gigabit Ethernet s podporou rychlostí min. 1000 Mbit/s, rozhraní USB 3.0.</t>
  </si>
  <si>
    <t xml:space="preserve"> Délka cca 2 m, propojení dvou monitorů  u pevného počítače.</t>
  </si>
  <si>
    <t>ASUS USB-BT500 (90IG05J0-MO0R00), záruka 24 měsíců</t>
  </si>
  <si>
    <t>AlzaErgo Arm S310B Streamline černý (APW-EGARS310B), záruka 24 měsíců</t>
  </si>
  <si>
    <t>Ergonomic ERGO-1 drátová vertikální myš 3200 DPI (ERGO-1), záruka 24 měsíců</t>
  </si>
  <si>
    <t>i-tec USB 3.0 / USB-C 5K Univerzální dual dokovací stanice s PD (CADUA4KDOCKPDL), záruka 24 měsíců</t>
  </si>
  <si>
    <t>i-tec USB-C/Thunderbolt KVM Docking station Dual Display, Power Delivery 65/100W (C31DUALKVMDOCKPD) + napájecí adaptér 20V/6A, záruka 24 měsíců</t>
  </si>
  <si>
    <t>GEMBIRD stlačený vzduch 400ml CK-CAD (CK-CAD-FL400-01), záruka 24 měsíců</t>
  </si>
  <si>
    <t>Samsung 870 EVO 1TB (MZ-77E1T0B/EU), záruka 24 měsíců</t>
  </si>
  <si>
    <t>WD Elements Desktop 16TB (WDBWLG0160HBK-EESN), záruka 24 měsíců</t>
  </si>
  <si>
    <t>Seagate Basic 1TB (STJL1000400), záruka 24 měsíců</t>
  </si>
  <si>
    <t>Genius myš NX-7005 černá (31030017400), záruka 24 měsíců</t>
  </si>
  <si>
    <t>GENIUS DX-120 USB black (31010105106), záruka 24 měsíců</t>
  </si>
  <si>
    <t>Logitech Klávesnice Wireless Keyboard K270 CZ/SK (920-003741), záruka 24 měsíců</t>
  </si>
  <si>
    <t>C-TECH VEM-09, záruka 24 měsíců</t>
  </si>
  <si>
    <t>GEMBIRD kabel HDMI-HDMI 1,8m, 1.4 M/M (CC-HDMI4L-6), záruka 24 měsíců</t>
  </si>
  <si>
    <t>i-tec USB 3.0 SLIM HUB 4 Port passive black (U3HUB404), záruka 24 měsíců</t>
  </si>
  <si>
    <t>i-tec USB 3.0 Metal Gigabit Ethernet Adapter (U3METALGLAN), záruka 24 měsíců</t>
  </si>
  <si>
    <t>PREMIUMCORD kabel DisplayPort-DisplayPort, M/M, propojovací, 2m, černý, v1.3/1.4 (kport5-02),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</si>
</sst>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bottom/>
      <diagonal/>
    </border>
  </borders>
  <cellStyleXfs count="3">
    <xf numFmtId="0" fontId="0" fillId="0" borderId="0"/>
    <xf numFmtId="0" fontId="17" fillId="0" borderId="0"/>
    <xf numFmtId="0" fontId="7" fillId="0" borderId="0"/>
  </cellStyleXfs>
  <cellXfs count="19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9" fillId="0" borderId="0" xfId="0" applyFont="1" applyAlignment="1">
      <alignment vertical="center" wrapText="1"/>
    </xf>
    <xf numFmtId="0" fontId="10" fillId="0" borderId="0" xfId="0" applyFont="1" applyAlignment="1">
      <alignment vertical="center"/>
    </xf>
    <xf numFmtId="0" fontId="11" fillId="0" borderId="0" xfId="0" applyFont="1" applyAlignment="1">
      <alignment horizontal="center" vertical="top" wrapText="1"/>
    </xf>
    <xf numFmtId="0" fontId="8"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8" fillId="0" borderId="0" xfId="0" applyFont="1" applyFill="1" applyAlignment="1">
      <alignment vertical="center"/>
    </xf>
    <xf numFmtId="0" fontId="9" fillId="0" borderId="0" xfId="0" applyFont="1" applyFill="1" applyAlignment="1">
      <alignment vertical="center"/>
    </xf>
    <xf numFmtId="0" fontId="0" fillId="0" borderId="0" xfId="0" applyBorder="1"/>
    <xf numFmtId="0" fontId="12" fillId="0" borderId="0" xfId="0" applyFont="1" applyAlignment="1">
      <alignment vertical="center" wrapText="1"/>
    </xf>
    <xf numFmtId="0" fontId="0" fillId="0" borderId="0" xfId="0" applyFill="1" applyBorder="1"/>
    <xf numFmtId="0" fontId="15" fillId="0" borderId="0" xfId="0" applyFont="1" applyAlignment="1">
      <alignment horizontal="left" vertical="center" wrapText="1"/>
    </xf>
    <xf numFmtId="0" fontId="0" fillId="0" borderId="0" xfId="0" applyBorder="1" applyAlignment="1">
      <alignment horizontal="center"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8" fillId="0" borderId="0" xfId="0" applyFont="1" applyAlignment="1">
      <alignment vertical="center" wrapText="1"/>
    </xf>
    <xf numFmtId="3" fontId="0" fillId="2" borderId="13" xfId="0" applyNumberFormat="1" applyFill="1" applyBorder="1" applyAlignment="1">
      <alignment horizontal="center" vertical="center" wrapText="1"/>
    </xf>
    <xf numFmtId="0" fontId="11"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3" fontId="0" fillId="2" borderId="17" xfId="0" applyNumberFormat="1" applyFill="1" applyBorder="1" applyAlignment="1">
      <alignment horizontal="center" vertical="center" wrapText="1"/>
    </xf>
    <xf numFmtId="0" fontId="11" fillId="3" borderId="18" xfId="0" applyFon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164" fontId="0" fillId="0" borderId="18" xfId="0" applyNumberFormat="1" applyBorder="1" applyAlignment="1">
      <alignment horizontal="right" vertical="center" indent="1"/>
    </xf>
    <xf numFmtId="164" fontId="0" fillId="3" borderId="18" xfId="0" applyNumberFormat="1" applyFill="1" applyBorder="1" applyAlignment="1">
      <alignment horizontal="right" vertical="center" indent="1"/>
    </xf>
    <xf numFmtId="165" fontId="0" fillId="0" borderId="18" xfId="0" applyNumberFormat="1" applyBorder="1" applyAlignment="1">
      <alignment horizontal="right" vertical="center" indent="1"/>
    </xf>
    <xf numFmtId="0" fontId="0" fillId="0" borderId="18" xfId="0" applyBorder="1" applyAlignment="1">
      <alignment horizontal="center" vertical="center"/>
    </xf>
    <xf numFmtId="0" fontId="6" fillId="3" borderId="19"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4" xfId="0" applyFont="1" applyFill="1" applyBorder="1" applyAlignment="1">
      <alignment horizontal="center" vertical="center" wrapText="1"/>
    </xf>
    <xf numFmtId="3" fontId="0" fillId="2" borderId="20" xfId="0" applyNumberFormat="1" applyFill="1" applyBorder="1" applyAlignment="1">
      <alignment horizontal="center" vertical="center" wrapText="1"/>
    </xf>
    <xf numFmtId="0" fontId="11" fillId="3" borderId="21" xfId="0" applyFont="1" applyFill="1" applyBorder="1" applyAlignment="1">
      <alignment horizontal="center" vertical="center" wrapText="1"/>
    </xf>
    <xf numFmtId="3" fontId="0" fillId="3" borderId="21" xfId="0" applyNumberFormat="1" applyFill="1" applyBorder="1" applyAlignment="1">
      <alignment horizontal="center" vertical="center" wrapText="1"/>
    </xf>
    <xf numFmtId="0" fontId="0" fillId="3" borderId="21" xfId="0" applyFill="1" applyBorder="1" applyAlignment="1">
      <alignment horizontal="center" vertical="center" wrapText="1"/>
    </xf>
    <xf numFmtId="164" fontId="0" fillId="0" borderId="21" xfId="0" applyNumberFormat="1" applyBorder="1" applyAlignment="1">
      <alignment horizontal="right" vertical="center" indent="1"/>
    </xf>
    <xf numFmtId="164" fontId="0" fillId="3" borderId="21" xfId="0" applyNumberFormat="1" applyFill="1" applyBorder="1" applyAlignment="1">
      <alignment horizontal="right" vertical="center" indent="1"/>
    </xf>
    <xf numFmtId="165" fontId="0" fillId="0" borderId="21" xfId="0" applyNumberFormat="1" applyBorder="1" applyAlignment="1">
      <alignment horizontal="right" vertical="center" indent="1"/>
    </xf>
    <xf numFmtId="0" fontId="0" fillId="0" borderId="21" xfId="0" applyBorder="1" applyAlignment="1">
      <alignment horizontal="center" vertical="center"/>
    </xf>
    <xf numFmtId="0" fontId="6" fillId="3" borderId="14" xfId="0" applyFont="1" applyFill="1" applyBorder="1" applyAlignment="1">
      <alignment horizontal="center" vertical="center" wrapText="1"/>
    </xf>
    <xf numFmtId="164" fontId="0" fillId="0" borderId="23" xfId="0" applyNumberFormat="1" applyBorder="1"/>
    <xf numFmtId="0" fontId="2" fillId="6" borderId="18" xfId="0" applyFont="1" applyFill="1" applyBorder="1" applyAlignment="1">
      <alignment horizontal="left" vertical="center" wrapText="1" indent="1"/>
    </xf>
    <xf numFmtId="0" fontId="2" fillId="6" borderId="14" xfId="0" applyFont="1" applyFill="1" applyBorder="1" applyAlignment="1">
      <alignment horizontal="left" vertical="center" wrapText="1" indent="1"/>
    </xf>
    <xf numFmtId="0" fontId="2" fillId="6" borderId="21" xfId="0" applyFont="1" applyFill="1" applyBorder="1" applyAlignment="1">
      <alignment horizontal="left" vertical="center" wrapText="1" indent="1"/>
    </xf>
    <xf numFmtId="164" fontId="0" fillId="0" borderId="0" xfId="0" applyNumberFormat="1" applyBorder="1"/>
    <xf numFmtId="3" fontId="0" fillId="2" borderId="24" xfId="0" applyNumberFormat="1" applyFill="1" applyBorder="1" applyAlignment="1">
      <alignment horizontal="center" vertical="center" wrapText="1"/>
    </xf>
    <xf numFmtId="0" fontId="11"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0" fontId="2" fillId="6" borderId="16" xfId="0" applyFont="1" applyFill="1" applyBorder="1" applyAlignment="1">
      <alignment horizontal="left" vertical="center" wrapText="1" inden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0" fontId="4" fillId="3" borderId="16" xfId="0" applyFont="1" applyFill="1" applyBorder="1" applyAlignment="1">
      <alignment horizontal="center" vertical="center" wrapText="1"/>
    </xf>
    <xf numFmtId="3" fontId="0" fillId="2" borderId="25" xfId="0" applyNumberFormat="1" applyFill="1" applyBorder="1" applyAlignment="1">
      <alignment horizontal="center" vertical="center" wrapText="1"/>
    </xf>
    <xf numFmtId="0" fontId="11" fillId="3" borderId="26" xfId="0" applyFont="1" applyFill="1" applyBorder="1" applyAlignment="1">
      <alignment horizontal="center" vertical="center" wrapText="1"/>
    </xf>
    <xf numFmtId="3" fontId="0" fillId="3" borderId="26" xfId="0" applyNumberFormat="1" applyFill="1" applyBorder="1" applyAlignment="1">
      <alignment horizontal="center" vertical="center" wrapText="1"/>
    </xf>
    <xf numFmtId="0" fontId="0" fillId="3" borderId="26" xfId="0" applyFill="1" applyBorder="1" applyAlignment="1">
      <alignment horizontal="center" vertical="center" wrapText="1"/>
    </xf>
    <xf numFmtId="0" fontId="2" fillId="6" borderId="26" xfId="0" applyFont="1" applyFill="1" applyBorder="1" applyAlignment="1">
      <alignment horizontal="left" vertical="center" wrapText="1" indent="1"/>
    </xf>
    <xf numFmtId="164" fontId="0" fillId="0" borderId="26" xfId="0" applyNumberFormat="1" applyBorder="1" applyAlignment="1">
      <alignment horizontal="right" vertical="center" indent="1"/>
    </xf>
    <xf numFmtId="164" fontId="0" fillId="3" borderId="26" xfId="0" applyNumberFormat="1" applyFill="1" applyBorder="1" applyAlignment="1">
      <alignment horizontal="right" vertical="center" indent="1"/>
    </xf>
    <xf numFmtId="165" fontId="0" fillId="0" borderId="26" xfId="0" applyNumberFormat="1" applyBorder="1" applyAlignment="1">
      <alignment horizontal="right" vertical="center" indent="1"/>
    </xf>
    <xf numFmtId="0" fontId="0" fillId="0" borderId="26" xfId="0" applyBorder="1" applyAlignment="1">
      <alignment horizontal="center" vertical="center"/>
    </xf>
    <xf numFmtId="3" fontId="0" fillId="2" borderId="28" xfId="0" applyNumberFormat="1" applyFill="1" applyBorder="1" applyAlignment="1">
      <alignment horizontal="center" vertical="center" wrapText="1"/>
    </xf>
    <xf numFmtId="0" fontId="11" fillId="3" borderId="6" xfId="0" applyFont="1" applyFill="1" applyBorder="1" applyAlignment="1">
      <alignment horizontal="center" vertical="center" wrapText="1"/>
    </xf>
    <xf numFmtId="3" fontId="0" fillId="3" borderId="6" xfId="0" applyNumberFormat="1" applyFill="1" applyBorder="1" applyAlignment="1">
      <alignment horizontal="center" vertical="center" wrapText="1"/>
    </xf>
    <xf numFmtId="0" fontId="0" fillId="3" borderId="6" xfId="0" applyFill="1" applyBorder="1" applyAlignment="1">
      <alignment horizontal="center" vertical="center" wrapText="1"/>
    </xf>
    <xf numFmtId="0" fontId="2" fillId="6" borderId="6" xfId="0" applyFont="1" applyFill="1" applyBorder="1" applyAlignment="1">
      <alignment horizontal="left" vertical="center" wrapText="1" indent="1"/>
    </xf>
    <xf numFmtId="0" fontId="23" fillId="4" borderId="6"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8" fillId="3" borderId="6" xfId="0" applyNumberFormat="1" applyFont="1" applyFill="1" applyBorder="1" applyAlignment="1">
      <alignment horizontal="center" vertical="center" wrapText="1"/>
    </xf>
    <xf numFmtId="164" fontId="0" fillId="0" borderId="6" xfId="0" applyNumberFormat="1" applyBorder="1" applyAlignment="1">
      <alignment horizontal="right" vertical="center" indent="1"/>
    </xf>
    <xf numFmtId="164" fontId="0" fillId="3" borderId="6" xfId="0" applyNumberFormat="1" applyFill="1" applyBorder="1" applyAlignment="1">
      <alignment horizontal="right" vertical="center" indent="1"/>
    </xf>
    <xf numFmtId="165" fontId="0" fillId="0" borderId="6" xfId="0" applyNumberFormat="1" applyBorder="1" applyAlignment="1">
      <alignment horizontal="right" vertical="center" indent="1"/>
    </xf>
    <xf numFmtId="0" fontId="0" fillId="0" borderId="6" xfId="0" applyBorder="1" applyAlignment="1">
      <alignment horizontal="center" vertical="center"/>
    </xf>
    <xf numFmtId="0" fontId="6" fillId="3" borderId="6"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3" borderId="6" xfId="0" applyNumberFormat="1" applyFont="1" applyFill="1" applyBorder="1" applyAlignment="1">
      <alignment horizontal="center" vertical="center" wrapText="1"/>
    </xf>
    <xf numFmtId="3" fontId="0" fillId="2" borderId="29" xfId="0" applyNumberFormat="1" applyFill="1" applyBorder="1" applyAlignment="1">
      <alignment horizontal="center" vertical="center" wrapText="1"/>
    </xf>
    <xf numFmtId="0" fontId="11"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2" fillId="6" borderId="15" xfId="0" applyFont="1" applyFill="1" applyBorder="1" applyAlignment="1">
      <alignment horizontal="left" vertical="center" wrapText="1" inden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6" fillId="3" borderId="15"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3" borderId="15" xfId="0" applyNumberFormat="1"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0" borderId="0" xfId="0" applyFont="1" applyAlignment="1">
      <alignment horizontal="left" vertical="center" wrapText="1"/>
    </xf>
    <xf numFmtId="0" fontId="2" fillId="3" borderId="15"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8" fillId="3" borderId="15" xfId="0" applyNumberFormat="1" applyFont="1" applyFill="1" applyBorder="1" applyAlignment="1">
      <alignment horizontal="center" vertical="center" wrapText="1"/>
    </xf>
    <xf numFmtId="0" fontId="23" fillId="4" borderId="15" xfId="0" applyFont="1" applyFill="1" applyBorder="1" applyAlignment="1">
      <alignment horizontal="center" vertical="center" wrapText="1"/>
    </xf>
    <xf numFmtId="0" fontId="13" fillId="4" borderId="18" xfId="0" applyFont="1" applyFill="1" applyBorder="1" applyAlignment="1" applyProtection="1">
      <alignment horizontal="left" vertical="center" wrapText="1" indent="1"/>
      <protection locked="0"/>
    </xf>
    <xf numFmtId="0" fontId="13" fillId="4" borderId="14" xfId="0" applyFont="1" applyFill="1" applyBorder="1" applyAlignment="1" applyProtection="1">
      <alignment horizontal="left" vertical="center" wrapText="1" indent="1"/>
      <protection locked="0"/>
    </xf>
    <xf numFmtId="0" fontId="13" fillId="4" borderId="16" xfId="0" applyFont="1" applyFill="1" applyBorder="1" applyAlignment="1" applyProtection="1">
      <alignment horizontal="left" vertical="center" wrapText="1" indent="1"/>
      <protection locked="0"/>
    </xf>
    <xf numFmtId="0" fontId="13" fillId="4" borderId="6" xfId="0" applyFont="1" applyFill="1" applyBorder="1" applyAlignment="1" applyProtection="1">
      <alignment horizontal="left" vertical="center" wrapText="1" indent="1"/>
      <protection locked="0"/>
    </xf>
    <xf numFmtId="0" fontId="13" fillId="4" borderId="15" xfId="0" applyFont="1" applyFill="1" applyBorder="1" applyAlignment="1" applyProtection="1">
      <alignment horizontal="left" vertical="center" wrapText="1" indent="1"/>
      <protection locked="0"/>
    </xf>
    <xf numFmtId="0" fontId="13" fillId="4" borderId="26" xfId="0" applyFont="1" applyFill="1" applyBorder="1" applyAlignment="1" applyProtection="1">
      <alignment horizontal="left" vertical="center" wrapText="1" indent="1"/>
      <protection locked="0"/>
    </xf>
    <xf numFmtId="0" fontId="13" fillId="4" borderId="21" xfId="0" applyFont="1" applyFill="1" applyBorder="1" applyAlignment="1" applyProtection="1">
      <alignment horizontal="left" vertical="center" wrapText="1" indent="1"/>
      <protection locked="0"/>
    </xf>
    <xf numFmtId="164" fontId="13" fillId="4" borderId="18" xfId="0" applyNumberFormat="1" applyFont="1" applyFill="1" applyBorder="1" applyAlignment="1" applyProtection="1">
      <alignment horizontal="right" vertical="center" wrapText="1" indent="1"/>
      <protection locked="0"/>
    </xf>
    <xf numFmtId="164" fontId="13" fillId="4" borderId="14" xfId="0" applyNumberFormat="1" applyFont="1" applyFill="1" applyBorder="1" applyAlignment="1" applyProtection="1">
      <alignment horizontal="right" vertical="center" wrapText="1" indent="1"/>
      <protection locked="0"/>
    </xf>
    <xf numFmtId="164" fontId="13" fillId="4" borderId="16" xfId="0" applyNumberFormat="1" applyFont="1" applyFill="1" applyBorder="1" applyAlignment="1" applyProtection="1">
      <alignment horizontal="right" vertical="center" wrapText="1" indent="1"/>
      <protection locked="0"/>
    </xf>
    <xf numFmtId="164" fontId="13" fillId="4" borderId="6" xfId="0" applyNumberFormat="1" applyFont="1" applyFill="1" applyBorder="1" applyAlignment="1" applyProtection="1">
      <alignment horizontal="right" vertical="center" wrapText="1" indent="1"/>
      <protection locked="0"/>
    </xf>
    <xf numFmtId="164" fontId="13" fillId="4" borderId="15" xfId="0" applyNumberFormat="1" applyFont="1" applyFill="1" applyBorder="1" applyAlignment="1" applyProtection="1">
      <alignment horizontal="right" vertical="center" wrapText="1" indent="1"/>
      <protection locked="0"/>
    </xf>
    <xf numFmtId="164" fontId="13" fillId="4" borderId="26" xfId="0" applyNumberFormat="1" applyFont="1" applyFill="1" applyBorder="1" applyAlignment="1" applyProtection="1">
      <alignment horizontal="right" vertical="center" wrapText="1" indent="1"/>
      <protection locked="0"/>
    </xf>
    <xf numFmtId="164" fontId="13" fillId="4" borderId="21" xfId="0" applyNumberFormat="1" applyFont="1" applyFill="1" applyBorder="1" applyAlignment="1" applyProtection="1">
      <alignment horizontal="right" vertical="center" wrapText="1" indent="1"/>
      <protection locked="0"/>
    </xf>
    <xf numFmtId="0" fontId="4" fillId="3" borderId="19"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2" fillId="3" borderId="19" xfId="0" applyNumberFormat="1" applyFont="1" applyFill="1" applyBorder="1" applyAlignment="1">
      <alignment horizontal="center" vertical="center" wrapText="1"/>
    </xf>
    <xf numFmtId="0" fontId="3" fillId="3" borderId="15" xfId="0" applyNumberFormat="1" applyFont="1" applyFill="1" applyBorder="1" applyAlignment="1">
      <alignment horizontal="center" vertical="center" wrapText="1"/>
    </xf>
    <xf numFmtId="0" fontId="8" fillId="3" borderId="19" xfId="0" applyNumberFormat="1" applyFont="1" applyFill="1" applyBorder="1" applyAlignment="1">
      <alignment horizontal="center" vertical="center" wrapText="1"/>
    </xf>
    <xf numFmtId="0" fontId="8" fillId="3" borderId="15" xfId="0" applyNumberFormat="1" applyFont="1" applyFill="1" applyBorder="1" applyAlignment="1">
      <alignment horizontal="center" vertical="center" wrapText="1"/>
    </xf>
    <xf numFmtId="0" fontId="8" fillId="0" borderId="0" xfId="0" applyFont="1" applyAlignment="1">
      <alignment horizontal="left"/>
    </xf>
    <xf numFmtId="164" fontId="10" fillId="0" borderId="10" xfId="0" applyNumberFormat="1" applyFont="1" applyBorder="1" applyAlignment="1">
      <alignment horizontal="center" vertical="center"/>
    </xf>
    <xf numFmtId="164" fontId="10" fillId="0" borderId="11" xfId="0" applyNumberFormat="1" applyFont="1" applyBorder="1" applyAlignment="1">
      <alignment horizontal="center" vertical="center"/>
    </xf>
    <xf numFmtId="164" fontId="10" fillId="0" borderId="12" xfId="0" applyNumberFormat="1" applyFont="1" applyBorder="1" applyAlignment="1">
      <alignment horizontal="center" vertical="center"/>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8" fillId="0" borderId="0" xfId="0" applyFont="1" applyAlignment="1">
      <alignment horizontal="left" vertical="center" wrapText="1"/>
    </xf>
    <xf numFmtId="0" fontId="22" fillId="0" borderId="0" xfId="2" applyFont="1" applyAlignment="1">
      <alignment horizontal="left" vertical="center" wrapText="1"/>
    </xf>
    <xf numFmtId="0" fontId="6" fillId="3" borderId="2"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22" xfId="0" applyFont="1" applyFill="1" applyBorder="1" applyAlignment="1">
      <alignment horizontal="center" vertical="center" wrapText="1"/>
    </xf>
    <xf numFmtId="0" fontId="2" fillId="3" borderId="2" xfId="0" applyNumberFormat="1" applyFont="1" applyFill="1" applyBorder="1" applyAlignment="1">
      <alignment horizontal="center" vertical="center" wrapText="1"/>
    </xf>
    <xf numFmtId="0" fontId="2" fillId="3" borderId="15" xfId="0" applyNumberFormat="1" applyFont="1" applyFill="1" applyBorder="1" applyAlignment="1">
      <alignment horizontal="center" vertical="center" wrapText="1"/>
    </xf>
    <xf numFmtId="0" fontId="2" fillId="3" borderId="22" xfId="0" applyNumberFormat="1" applyFont="1" applyFill="1" applyBorder="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3" fillId="6" borderId="27" xfId="0" applyFont="1" applyFill="1" applyBorder="1" applyAlignment="1">
      <alignment horizontal="center" vertical="center" wrapText="1"/>
    </xf>
    <xf numFmtId="0" fontId="8" fillId="3" borderId="2" xfId="0" applyNumberFormat="1" applyFont="1" applyFill="1" applyBorder="1" applyAlignment="1">
      <alignment horizontal="center" vertical="center" wrapText="1"/>
    </xf>
    <xf numFmtId="0" fontId="8" fillId="3" borderId="22"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15" xfId="0" applyFont="1" applyFill="1" applyBorder="1" applyAlignment="1">
      <alignment horizontal="center" vertical="center" wrapText="1"/>
    </xf>
    <xf numFmtId="0" fontId="23" fillId="4" borderId="22"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27"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15" xfId="0" applyFont="1" applyFill="1" applyBorder="1" applyAlignment="1">
      <alignment horizontal="center" vertical="center" wrapText="1"/>
    </xf>
  </cellXfs>
  <cellStyles count="3">
    <cellStyle name="Normální" xfId="0" builtinId="0"/>
    <cellStyle name="Normální 2" xfId="2" xr:uid="{00000000-0005-0000-0000-000001000000}"/>
    <cellStyle name="normální 3" xfId="1" xr:uid="{00000000-0005-0000-0000-000002000000}"/>
  </cellStyles>
  <dxfs count="12">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43"/>
  <sheetViews>
    <sheetView tabSelected="1" topLeftCell="J16" zoomScale="90" zoomScaleNormal="90" workbookViewId="0">
      <selection activeCell="R17" sqref="R17"/>
    </sheetView>
  </sheetViews>
  <sheetFormatPr defaultColWidth="8.85546875" defaultRowHeight="15" x14ac:dyDescent="0.25"/>
  <cols>
    <col min="1" max="1" width="1.42578125" style="5" bestFit="1" customWidth="1"/>
    <col min="2" max="2" width="5.7109375" style="5" bestFit="1" customWidth="1"/>
    <col min="3" max="3" width="33.140625" style="1" customWidth="1"/>
    <col min="4" max="4" width="12.28515625" style="2" customWidth="1"/>
    <col min="5" max="5" width="10.5703125" style="3" customWidth="1"/>
    <col min="6" max="6" width="122.140625" style="1" customWidth="1"/>
    <col min="7" max="7" width="26.140625" style="4" bestFit="1" customWidth="1"/>
    <col min="8" max="8" width="25.42578125" style="4" customWidth="1"/>
    <col min="9" max="9" width="24.7109375" style="4" customWidth="1"/>
    <col min="10" max="10" width="16.42578125" style="1" customWidth="1"/>
    <col min="11" max="11" width="28.42578125" style="5" hidden="1" customWidth="1"/>
    <col min="12" max="12" width="33.42578125" style="5" customWidth="1"/>
    <col min="13" max="13" width="34.5703125" style="5" customWidth="1"/>
    <col min="14" max="14" width="35.42578125" style="4" customWidth="1"/>
    <col min="15" max="15" width="26" style="4" bestFit="1" customWidth="1"/>
    <col min="16" max="16" width="17.7109375" style="4" hidden="1" customWidth="1"/>
    <col min="17" max="17" width="23.5703125" style="5" customWidth="1"/>
    <col min="18" max="18" width="24.5703125" style="5" customWidth="1"/>
    <col min="19" max="19" width="19.85546875" style="5" customWidth="1"/>
    <col min="20" max="20" width="19.140625" style="5" customWidth="1"/>
    <col min="21" max="21" width="11.5703125" style="5" hidden="1" customWidth="1"/>
    <col min="22" max="22" width="41.85546875" style="6" customWidth="1"/>
    <col min="23" max="16384" width="8.85546875" style="5"/>
  </cols>
  <sheetData>
    <row r="1" spans="1:22" ht="40.9" customHeight="1" x14ac:dyDescent="0.25">
      <c r="B1" s="178" t="s">
        <v>37</v>
      </c>
      <c r="C1" s="179"/>
      <c r="D1" s="179"/>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131"/>
      <c r="E3" s="131"/>
      <c r="F3" s="131"/>
      <c r="G3" s="34"/>
      <c r="H3" s="34"/>
      <c r="I3" s="34"/>
      <c r="J3" s="34"/>
      <c r="K3" s="34"/>
      <c r="L3" s="34"/>
      <c r="M3" s="11"/>
      <c r="N3" s="6"/>
      <c r="O3" s="6"/>
      <c r="P3" s="6"/>
      <c r="Q3" s="11"/>
      <c r="R3" s="11"/>
      <c r="S3" s="11"/>
    </row>
    <row r="4" spans="1:22" ht="19.899999999999999" customHeight="1" thickBot="1" x14ac:dyDescent="0.3">
      <c r="B4" s="14"/>
      <c r="C4" s="15" t="s">
        <v>1</v>
      </c>
      <c r="D4" s="131"/>
      <c r="E4" s="131"/>
      <c r="F4" s="131"/>
      <c r="G4" s="131"/>
      <c r="H4" s="131"/>
      <c r="I4" s="11"/>
      <c r="J4" s="11"/>
      <c r="K4" s="11"/>
      <c r="L4" s="11"/>
      <c r="M4" s="11"/>
      <c r="N4" s="1"/>
      <c r="O4" s="1"/>
      <c r="P4" s="1"/>
      <c r="Q4" s="11"/>
      <c r="R4" s="11"/>
      <c r="S4" s="11"/>
    </row>
    <row r="5" spans="1:22" ht="27.75" customHeight="1" thickBot="1" x14ac:dyDescent="0.3">
      <c r="B5" s="16"/>
      <c r="C5" s="17"/>
      <c r="D5" s="3"/>
      <c r="G5" s="180" t="s">
        <v>2</v>
      </c>
      <c r="H5" s="181"/>
      <c r="I5" s="1"/>
      <c r="J5" s="5"/>
      <c r="N5" s="1"/>
      <c r="O5" s="19"/>
      <c r="P5" s="19"/>
      <c r="R5" s="18" t="s">
        <v>2</v>
      </c>
      <c r="V5" s="37"/>
    </row>
    <row r="6" spans="1:22" ht="70.5" customHeight="1" thickTop="1" thickBot="1" x14ac:dyDescent="0.3">
      <c r="B6" s="38" t="s">
        <v>3</v>
      </c>
      <c r="C6" s="39" t="s">
        <v>18</v>
      </c>
      <c r="D6" s="39" t="s">
        <v>4</v>
      </c>
      <c r="E6" s="39" t="s">
        <v>19</v>
      </c>
      <c r="F6" s="39" t="s">
        <v>20</v>
      </c>
      <c r="G6" s="44" t="s">
        <v>29</v>
      </c>
      <c r="H6" s="45" t="s">
        <v>31</v>
      </c>
      <c r="I6" s="40" t="s">
        <v>21</v>
      </c>
      <c r="J6" s="39" t="s">
        <v>22</v>
      </c>
      <c r="K6" s="39" t="s">
        <v>36</v>
      </c>
      <c r="L6" s="41" t="s">
        <v>23</v>
      </c>
      <c r="M6" s="42" t="s">
        <v>24</v>
      </c>
      <c r="N6" s="41" t="s">
        <v>25</v>
      </c>
      <c r="O6" s="39" t="s">
        <v>34</v>
      </c>
      <c r="P6" s="41" t="s">
        <v>26</v>
      </c>
      <c r="Q6" s="39" t="s">
        <v>5</v>
      </c>
      <c r="R6" s="43" t="s">
        <v>6</v>
      </c>
      <c r="S6" s="130" t="s">
        <v>7</v>
      </c>
      <c r="T6" s="130" t="s">
        <v>8</v>
      </c>
      <c r="U6" s="41" t="s">
        <v>27</v>
      </c>
      <c r="V6" s="39" t="s">
        <v>28</v>
      </c>
    </row>
    <row r="7" spans="1:22" ht="98.25" customHeight="1" thickTop="1" x14ac:dyDescent="0.25">
      <c r="A7" s="20"/>
      <c r="B7" s="56">
        <v>1</v>
      </c>
      <c r="C7" s="57" t="s">
        <v>38</v>
      </c>
      <c r="D7" s="58">
        <v>2</v>
      </c>
      <c r="E7" s="59" t="s">
        <v>30</v>
      </c>
      <c r="F7" s="77" t="s">
        <v>52</v>
      </c>
      <c r="G7" s="136" t="s">
        <v>86</v>
      </c>
      <c r="H7" s="195" t="s">
        <v>35</v>
      </c>
      <c r="I7" s="182" t="s">
        <v>45</v>
      </c>
      <c r="J7" s="197" t="s">
        <v>35</v>
      </c>
      <c r="K7" s="150"/>
      <c r="L7" s="184"/>
      <c r="M7" s="152" t="s">
        <v>50</v>
      </c>
      <c r="N7" s="154" t="s">
        <v>51</v>
      </c>
      <c r="O7" s="156">
        <v>21</v>
      </c>
      <c r="P7" s="60">
        <f t="shared" ref="P7:P23" si="0">D7*Q7</f>
        <v>600</v>
      </c>
      <c r="Q7" s="61">
        <v>300</v>
      </c>
      <c r="R7" s="143">
        <v>300</v>
      </c>
      <c r="S7" s="62">
        <f t="shared" ref="S7:S23" si="1">D7*R7</f>
        <v>600</v>
      </c>
      <c r="T7" s="63" t="str">
        <f t="shared" ref="T7" si="2">IF(ISNUMBER(R7), IF(R7&gt;Q7,"NEVYHOVUJE","VYHOVUJE")," ")</f>
        <v>VYHOVUJE</v>
      </c>
      <c r="U7" s="64"/>
      <c r="V7" s="65" t="s">
        <v>15</v>
      </c>
    </row>
    <row r="8" spans="1:22" ht="256.5" customHeight="1" x14ac:dyDescent="0.25">
      <c r="A8" s="20"/>
      <c r="B8" s="48">
        <v>2</v>
      </c>
      <c r="C8" s="49" t="s">
        <v>39</v>
      </c>
      <c r="D8" s="50">
        <v>1</v>
      </c>
      <c r="E8" s="51" t="s">
        <v>30</v>
      </c>
      <c r="F8" s="78" t="s">
        <v>53</v>
      </c>
      <c r="G8" s="137" t="s">
        <v>87</v>
      </c>
      <c r="H8" s="193"/>
      <c r="I8" s="183"/>
      <c r="J8" s="198"/>
      <c r="K8" s="151"/>
      <c r="L8" s="153"/>
      <c r="M8" s="153"/>
      <c r="N8" s="155"/>
      <c r="O8" s="157"/>
      <c r="P8" s="52">
        <f t="shared" si="0"/>
        <v>1800</v>
      </c>
      <c r="Q8" s="53">
        <v>1800</v>
      </c>
      <c r="R8" s="144">
        <v>1800</v>
      </c>
      <c r="S8" s="54">
        <f t="shared" si="1"/>
        <v>1800</v>
      </c>
      <c r="T8" s="55" t="str">
        <f t="shared" ref="T8" si="3">IF(ISNUMBER(R8), IF(R8&gt;Q8,"NEVYHOVUJE","VYHOVUJE")," ")</f>
        <v>VYHOVUJE</v>
      </c>
      <c r="U8" s="75" t="s">
        <v>46</v>
      </c>
      <c r="V8" s="66" t="s">
        <v>14</v>
      </c>
    </row>
    <row r="9" spans="1:22" ht="150.75" customHeight="1" x14ac:dyDescent="0.25">
      <c r="A9" s="20"/>
      <c r="B9" s="48">
        <v>3</v>
      </c>
      <c r="C9" s="49" t="s">
        <v>40</v>
      </c>
      <c r="D9" s="50">
        <v>2</v>
      </c>
      <c r="E9" s="51" t="s">
        <v>30</v>
      </c>
      <c r="F9" s="78" t="s">
        <v>54</v>
      </c>
      <c r="G9" s="137" t="s">
        <v>88</v>
      </c>
      <c r="H9" s="193"/>
      <c r="I9" s="183"/>
      <c r="J9" s="198"/>
      <c r="K9" s="151"/>
      <c r="L9" s="153"/>
      <c r="M9" s="153"/>
      <c r="N9" s="155"/>
      <c r="O9" s="157"/>
      <c r="P9" s="52">
        <f t="shared" si="0"/>
        <v>700</v>
      </c>
      <c r="Q9" s="53">
        <v>350</v>
      </c>
      <c r="R9" s="144">
        <v>350</v>
      </c>
      <c r="S9" s="54">
        <f t="shared" si="1"/>
        <v>700</v>
      </c>
      <c r="T9" s="55" t="str">
        <f t="shared" ref="T9:T11" si="4">IF(ISNUMBER(R9), IF(R9&gt;Q9,"NEVYHOVUJE","VYHOVUJE")," ")</f>
        <v>VYHOVUJE</v>
      </c>
      <c r="U9" s="75"/>
      <c r="V9" s="66" t="s">
        <v>17</v>
      </c>
    </row>
    <row r="10" spans="1:22" ht="148.5" customHeight="1" x14ac:dyDescent="0.25">
      <c r="A10" s="20"/>
      <c r="B10" s="48">
        <v>4</v>
      </c>
      <c r="C10" s="49" t="s">
        <v>41</v>
      </c>
      <c r="D10" s="50">
        <v>1</v>
      </c>
      <c r="E10" s="51" t="s">
        <v>30</v>
      </c>
      <c r="F10" s="78" t="s">
        <v>55</v>
      </c>
      <c r="G10" s="137" t="s">
        <v>89</v>
      </c>
      <c r="H10" s="193"/>
      <c r="I10" s="183"/>
      <c r="J10" s="198"/>
      <c r="K10" s="151"/>
      <c r="L10" s="153"/>
      <c r="M10" s="153"/>
      <c r="N10" s="155"/>
      <c r="O10" s="157"/>
      <c r="P10" s="52">
        <f t="shared" si="0"/>
        <v>4100</v>
      </c>
      <c r="Q10" s="53">
        <v>4100</v>
      </c>
      <c r="R10" s="144">
        <v>4100</v>
      </c>
      <c r="S10" s="54">
        <f t="shared" si="1"/>
        <v>4100</v>
      </c>
      <c r="T10" s="55" t="str">
        <f t="shared" si="4"/>
        <v>VYHOVUJE</v>
      </c>
      <c r="U10" s="75" t="s">
        <v>47</v>
      </c>
      <c r="V10" s="66" t="s">
        <v>14</v>
      </c>
    </row>
    <row r="11" spans="1:22" ht="162" customHeight="1" x14ac:dyDescent="0.25">
      <c r="A11" s="20"/>
      <c r="B11" s="48">
        <v>5</v>
      </c>
      <c r="C11" s="49" t="s">
        <v>42</v>
      </c>
      <c r="D11" s="50">
        <v>1</v>
      </c>
      <c r="E11" s="51" t="s">
        <v>30</v>
      </c>
      <c r="F11" s="78" t="s">
        <v>56</v>
      </c>
      <c r="G11" s="137" t="s">
        <v>90</v>
      </c>
      <c r="H11" s="193"/>
      <c r="I11" s="183"/>
      <c r="J11" s="198"/>
      <c r="K11" s="151"/>
      <c r="L11" s="153"/>
      <c r="M11" s="153"/>
      <c r="N11" s="155"/>
      <c r="O11" s="157"/>
      <c r="P11" s="52">
        <f t="shared" si="0"/>
        <v>3800</v>
      </c>
      <c r="Q11" s="53">
        <v>3800</v>
      </c>
      <c r="R11" s="144">
        <v>3800</v>
      </c>
      <c r="S11" s="54">
        <f t="shared" si="1"/>
        <v>3800</v>
      </c>
      <c r="T11" s="55" t="str">
        <f t="shared" si="4"/>
        <v>VYHOVUJE</v>
      </c>
      <c r="U11" s="75" t="s">
        <v>48</v>
      </c>
      <c r="V11" s="66" t="s">
        <v>14</v>
      </c>
    </row>
    <row r="12" spans="1:22" ht="50.25" customHeight="1" x14ac:dyDescent="0.25">
      <c r="A12" s="20"/>
      <c r="B12" s="48">
        <v>6</v>
      </c>
      <c r="C12" s="49" t="s">
        <v>43</v>
      </c>
      <c r="D12" s="50">
        <v>5</v>
      </c>
      <c r="E12" s="51" t="s">
        <v>30</v>
      </c>
      <c r="F12" s="78" t="s">
        <v>57</v>
      </c>
      <c r="G12" s="137" t="s">
        <v>91</v>
      </c>
      <c r="H12" s="193"/>
      <c r="I12" s="183"/>
      <c r="J12" s="198"/>
      <c r="K12" s="151"/>
      <c r="L12" s="153"/>
      <c r="M12" s="153"/>
      <c r="N12" s="155"/>
      <c r="O12" s="157"/>
      <c r="P12" s="52">
        <f t="shared" si="0"/>
        <v>1050</v>
      </c>
      <c r="Q12" s="53">
        <v>210</v>
      </c>
      <c r="R12" s="144">
        <v>210</v>
      </c>
      <c r="S12" s="54">
        <f t="shared" si="1"/>
        <v>1050</v>
      </c>
      <c r="T12" s="55" t="str">
        <f t="shared" ref="T12:T13" si="5">IF(ISNUMBER(R12), IF(R12&gt;Q12,"NEVYHOVUJE","VYHOVUJE")," ")</f>
        <v>VYHOVUJE</v>
      </c>
      <c r="U12" s="75"/>
      <c r="V12" s="66" t="s">
        <v>14</v>
      </c>
    </row>
    <row r="13" spans="1:22" ht="118.5" customHeight="1" thickBot="1" x14ac:dyDescent="0.3">
      <c r="A13" s="76"/>
      <c r="B13" s="81">
        <v>7</v>
      </c>
      <c r="C13" s="82" t="s">
        <v>44</v>
      </c>
      <c r="D13" s="83">
        <v>1</v>
      </c>
      <c r="E13" s="84" t="s">
        <v>30</v>
      </c>
      <c r="F13" s="85" t="s">
        <v>58</v>
      </c>
      <c r="G13" s="138" t="s">
        <v>92</v>
      </c>
      <c r="H13" s="196"/>
      <c r="I13" s="183"/>
      <c r="J13" s="198"/>
      <c r="K13" s="151"/>
      <c r="L13" s="185"/>
      <c r="M13" s="153"/>
      <c r="N13" s="155"/>
      <c r="O13" s="157"/>
      <c r="P13" s="86">
        <f t="shared" si="0"/>
        <v>2500</v>
      </c>
      <c r="Q13" s="87">
        <v>2500</v>
      </c>
      <c r="R13" s="145">
        <v>2492</v>
      </c>
      <c r="S13" s="88">
        <f t="shared" si="1"/>
        <v>2492</v>
      </c>
      <c r="T13" s="89" t="str">
        <f t="shared" si="5"/>
        <v>VYHOVUJE</v>
      </c>
      <c r="U13" s="126" t="s">
        <v>49</v>
      </c>
      <c r="V13" s="90" t="s">
        <v>12</v>
      </c>
    </row>
    <row r="14" spans="1:22" ht="118.5" customHeight="1" thickBot="1" x14ac:dyDescent="0.3">
      <c r="A14" s="80"/>
      <c r="B14" s="100">
        <v>8</v>
      </c>
      <c r="C14" s="101" t="s">
        <v>59</v>
      </c>
      <c r="D14" s="102">
        <v>1</v>
      </c>
      <c r="E14" s="103" t="s">
        <v>30</v>
      </c>
      <c r="F14" s="104" t="s">
        <v>63</v>
      </c>
      <c r="G14" s="139" t="s">
        <v>93</v>
      </c>
      <c r="H14" s="105" t="s">
        <v>35</v>
      </c>
      <c r="I14" s="106" t="s">
        <v>45</v>
      </c>
      <c r="J14" s="106" t="s">
        <v>35</v>
      </c>
      <c r="K14" s="107"/>
      <c r="L14" s="108"/>
      <c r="M14" s="115" t="s">
        <v>61</v>
      </c>
      <c r="N14" s="116" t="s">
        <v>62</v>
      </c>
      <c r="O14" s="109" t="s">
        <v>60</v>
      </c>
      <c r="P14" s="110">
        <f t="shared" si="0"/>
        <v>10335</v>
      </c>
      <c r="Q14" s="111">
        <v>10335</v>
      </c>
      <c r="R14" s="146">
        <v>9969</v>
      </c>
      <c r="S14" s="112">
        <f t="shared" si="1"/>
        <v>9969</v>
      </c>
      <c r="T14" s="113" t="str">
        <f t="shared" ref="T14:T15" si="6">IF(ISNUMBER(R14), IF(R14&gt;Q14,"NEVYHOVUJE","VYHOVUJE")," ")</f>
        <v>VYHOVUJE</v>
      </c>
      <c r="U14" s="114"/>
      <c r="V14" s="107" t="s">
        <v>11</v>
      </c>
    </row>
    <row r="15" spans="1:22" ht="135.75" customHeight="1" thickBot="1" x14ac:dyDescent="0.3">
      <c r="A15" s="80"/>
      <c r="B15" s="117">
        <v>9</v>
      </c>
      <c r="C15" s="118" t="s">
        <v>64</v>
      </c>
      <c r="D15" s="119">
        <v>2</v>
      </c>
      <c r="E15" s="120" t="s">
        <v>30</v>
      </c>
      <c r="F15" s="121" t="s">
        <v>67</v>
      </c>
      <c r="G15" s="140" t="s">
        <v>94</v>
      </c>
      <c r="H15" s="135" t="s">
        <v>35</v>
      </c>
      <c r="I15" s="132" t="s">
        <v>45</v>
      </c>
      <c r="J15" s="132" t="s">
        <v>35</v>
      </c>
      <c r="K15" s="127"/>
      <c r="L15" s="133"/>
      <c r="M15" s="128" t="s">
        <v>65</v>
      </c>
      <c r="N15" s="129" t="s">
        <v>66</v>
      </c>
      <c r="O15" s="134">
        <v>14</v>
      </c>
      <c r="P15" s="122">
        <f t="shared" si="0"/>
        <v>3200</v>
      </c>
      <c r="Q15" s="123">
        <v>1600</v>
      </c>
      <c r="R15" s="147">
        <v>1215</v>
      </c>
      <c r="S15" s="124">
        <f t="shared" si="1"/>
        <v>2430</v>
      </c>
      <c r="T15" s="125" t="str">
        <f t="shared" si="6"/>
        <v>VYHOVUJE</v>
      </c>
      <c r="U15" s="126"/>
      <c r="V15" s="127" t="s">
        <v>13</v>
      </c>
    </row>
    <row r="16" spans="1:22" ht="40.5" customHeight="1" x14ac:dyDescent="0.25">
      <c r="A16" s="80"/>
      <c r="B16" s="91">
        <v>10</v>
      </c>
      <c r="C16" s="92" t="s">
        <v>68</v>
      </c>
      <c r="D16" s="93">
        <v>6</v>
      </c>
      <c r="E16" s="94" t="s">
        <v>30</v>
      </c>
      <c r="F16" s="95" t="s">
        <v>75</v>
      </c>
      <c r="G16" s="141" t="s">
        <v>95</v>
      </c>
      <c r="H16" s="192" t="s">
        <v>35</v>
      </c>
      <c r="I16" s="188" t="s">
        <v>45</v>
      </c>
      <c r="J16" s="188" t="s">
        <v>35</v>
      </c>
      <c r="K16" s="170"/>
      <c r="L16" s="190"/>
      <c r="M16" s="172" t="s">
        <v>73</v>
      </c>
      <c r="N16" s="175" t="s">
        <v>74</v>
      </c>
      <c r="O16" s="186">
        <v>14</v>
      </c>
      <c r="P16" s="96">
        <f t="shared" si="0"/>
        <v>2400</v>
      </c>
      <c r="Q16" s="97">
        <v>400</v>
      </c>
      <c r="R16" s="148">
        <v>300</v>
      </c>
      <c r="S16" s="98">
        <f t="shared" si="1"/>
        <v>1800</v>
      </c>
      <c r="T16" s="99" t="str">
        <f t="shared" ref="T16:T23" si="7">IF(ISNUMBER(R16), IF(R16&gt;Q16,"NEVYHOVUJE","VYHOVUJE")," ")</f>
        <v>VYHOVUJE</v>
      </c>
      <c r="U16" s="167"/>
      <c r="V16" s="170" t="s">
        <v>16</v>
      </c>
    </row>
    <row r="17" spans="1:22" ht="40.5" customHeight="1" x14ac:dyDescent="0.25">
      <c r="A17" s="80"/>
      <c r="B17" s="48">
        <v>11</v>
      </c>
      <c r="C17" s="49" t="s">
        <v>69</v>
      </c>
      <c r="D17" s="50">
        <v>2</v>
      </c>
      <c r="E17" s="51" t="s">
        <v>30</v>
      </c>
      <c r="F17" s="78" t="s">
        <v>76</v>
      </c>
      <c r="G17" s="137" t="s">
        <v>96</v>
      </c>
      <c r="H17" s="193"/>
      <c r="I17" s="183"/>
      <c r="J17" s="183"/>
      <c r="K17" s="151"/>
      <c r="L17" s="153"/>
      <c r="M17" s="173"/>
      <c r="N17" s="176"/>
      <c r="O17" s="157"/>
      <c r="P17" s="52">
        <f t="shared" si="0"/>
        <v>240</v>
      </c>
      <c r="Q17" s="53">
        <v>120</v>
      </c>
      <c r="R17" s="144">
        <v>99</v>
      </c>
      <c r="S17" s="54">
        <f t="shared" si="1"/>
        <v>198</v>
      </c>
      <c r="T17" s="55" t="str">
        <f t="shared" si="7"/>
        <v>VYHOVUJE</v>
      </c>
      <c r="U17" s="168"/>
      <c r="V17" s="151"/>
    </row>
    <row r="18" spans="1:22" ht="40.5" customHeight="1" x14ac:dyDescent="0.25">
      <c r="A18" s="80"/>
      <c r="B18" s="48">
        <v>12</v>
      </c>
      <c r="C18" s="49" t="s">
        <v>77</v>
      </c>
      <c r="D18" s="50">
        <v>3</v>
      </c>
      <c r="E18" s="51" t="s">
        <v>30</v>
      </c>
      <c r="F18" s="78" t="s">
        <v>78</v>
      </c>
      <c r="G18" s="137" t="s">
        <v>97</v>
      </c>
      <c r="H18" s="193"/>
      <c r="I18" s="183"/>
      <c r="J18" s="183"/>
      <c r="K18" s="151"/>
      <c r="L18" s="153"/>
      <c r="M18" s="173"/>
      <c r="N18" s="176"/>
      <c r="O18" s="157"/>
      <c r="P18" s="52">
        <f t="shared" si="0"/>
        <v>2100</v>
      </c>
      <c r="Q18" s="53">
        <v>700</v>
      </c>
      <c r="R18" s="144">
        <v>605</v>
      </c>
      <c r="S18" s="54">
        <f t="shared" si="1"/>
        <v>1815</v>
      </c>
      <c r="T18" s="55" t="str">
        <f t="shared" si="7"/>
        <v>VYHOVUJE</v>
      </c>
      <c r="U18" s="168"/>
      <c r="V18" s="151"/>
    </row>
    <row r="19" spans="1:22" ht="40.5" customHeight="1" x14ac:dyDescent="0.25">
      <c r="A19" s="80"/>
      <c r="B19" s="48">
        <v>13</v>
      </c>
      <c r="C19" s="49" t="s">
        <v>79</v>
      </c>
      <c r="D19" s="50">
        <v>5</v>
      </c>
      <c r="E19" s="51" t="s">
        <v>30</v>
      </c>
      <c r="F19" s="78" t="s">
        <v>80</v>
      </c>
      <c r="G19" s="137" t="s">
        <v>98</v>
      </c>
      <c r="H19" s="193"/>
      <c r="I19" s="183"/>
      <c r="J19" s="183"/>
      <c r="K19" s="151"/>
      <c r="L19" s="153"/>
      <c r="M19" s="173"/>
      <c r="N19" s="176"/>
      <c r="O19" s="157"/>
      <c r="P19" s="52">
        <f t="shared" si="0"/>
        <v>2500</v>
      </c>
      <c r="Q19" s="53">
        <v>500</v>
      </c>
      <c r="R19" s="144">
        <v>350</v>
      </c>
      <c r="S19" s="54">
        <f t="shared" si="1"/>
        <v>1750</v>
      </c>
      <c r="T19" s="55" t="str">
        <f t="shared" si="7"/>
        <v>VYHOVUJE</v>
      </c>
      <c r="U19" s="168"/>
      <c r="V19" s="151"/>
    </row>
    <row r="20" spans="1:22" ht="40.5" customHeight="1" x14ac:dyDescent="0.25">
      <c r="A20" s="80"/>
      <c r="B20" s="48">
        <v>14</v>
      </c>
      <c r="C20" s="49" t="s">
        <v>81</v>
      </c>
      <c r="D20" s="50">
        <v>4</v>
      </c>
      <c r="E20" s="51" t="s">
        <v>30</v>
      </c>
      <c r="F20" s="78" t="s">
        <v>82</v>
      </c>
      <c r="G20" s="137" t="s">
        <v>99</v>
      </c>
      <c r="H20" s="193"/>
      <c r="I20" s="183"/>
      <c r="J20" s="183"/>
      <c r="K20" s="151"/>
      <c r="L20" s="153"/>
      <c r="M20" s="173"/>
      <c r="N20" s="176"/>
      <c r="O20" s="157"/>
      <c r="P20" s="52">
        <f t="shared" si="0"/>
        <v>200</v>
      </c>
      <c r="Q20" s="53">
        <v>50</v>
      </c>
      <c r="R20" s="144">
        <v>44</v>
      </c>
      <c r="S20" s="54">
        <f t="shared" si="1"/>
        <v>176</v>
      </c>
      <c r="T20" s="55" t="str">
        <f t="shared" si="7"/>
        <v>VYHOVUJE</v>
      </c>
      <c r="U20" s="168"/>
      <c r="V20" s="151"/>
    </row>
    <row r="21" spans="1:22" ht="40.5" customHeight="1" x14ac:dyDescent="0.25">
      <c r="A21" s="80"/>
      <c r="B21" s="48">
        <v>15</v>
      </c>
      <c r="C21" s="49" t="s">
        <v>70</v>
      </c>
      <c r="D21" s="50">
        <v>2</v>
      </c>
      <c r="E21" s="51" t="s">
        <v>30</v>
      </c>
      <c r="F21" s="78" t="s">
        <v>83</v>
      </c>
      <c r="G21" s="137" t="s">
        <v>100</v>
      </c>
      <c r="H21" s="193"/>
      <c r="I21" s="183"/>
      <c r="J21" s="183"/>
      <c r="K21" s="151"/>
      <c r="L21" s="153"/>
      <c r="M21" s="173"/>
      <c r="N21" s="176"/>
      <c r="O21" s="157"/>
      <c r="P21" s="52">
        <f t="shared" si="0"/>
        <v>500</v>
      </c>
      <c r="Q21" s="53">
        <v>250</v>
      </c>
      <c r="R21" s="144">
        <v>234</v>
      </c>
      <c r="S21" s="54">
        <f t="shared" si="1"/>
        <v>468</v>
      </c>
      <c r="T21" s="55" t="str">
        <f t="shared" si="7"/>
        <v>VYHOVUJE</v>
      </c>
      <c r="U21" s="168"/>
      <c r="V21" s="151"/>
    </row>
    <row r="22" spans="1:22" ht="40.5" customHeight="1" x14ac:dyDescent="0.25">
      <c r="A22" s="80"/>
      <c r="B22" s="48">
        <v>16</v>
      </c>
      <c r="C22" s="49" t="s">
        <v>71</v>
      </c>
      <c r="D22" s="50">
        <v>3</v>
      </c>
      <c r="E22" s="51" t="s">
        <v>30</v>
      </c>
      <c r="F22" s="78" t="s">
        <v>84</v>
      </c>
      <c r="G22" s="137" t="s">
        <v>101</v>
      </c>
      <c r="H22" s="193"/>
      <c r="I22" s="183"/>
      <c r="J22" s="183"/>
      <c r="K22" s="151"/>
      <c r="L22" s="153"/>
      <c r="M22" s="173"/>
      <c r="N22" s="176"/>
      <c r="O22" s="157"/>
      <c r="P22" s="52">
        <f t="shared" si="0"/>
        <v>1200</v>
      </c>
      <c r="Q22" s="53">
        <v>400</v>
      </c>
      <c r="R22" s="144">
        <v>352</v>
      </c>
      <c r="S22" s="54">
        <f t="shared" si="1"/>
        <v>1056</v>
      </c>
      <c r="T22" s="55" t="str">
        <f t="shared" si="7"/>
        <v>VYHOVUJE</v>
      </c>
      <c r="U22" s="168"/>
      <c r="V22" s="151"/>
    </row>
    <row r="23" spans="1:22" ht="40.5" customHeight="1" thickBot="1" x14ac:dyDescent="0.3">
      <c r="A23" s="80"/>
      <c r="B23" s="67">
        <v>17</v>
      </c>
      <c r="C23" s="68" t="s">
        <v>72</v>
      </c>
      <c r="D23" s="69">
        <v>5</v>
      </c>
      <c r="E23" s="70" t="s">
        <v>30</v>
      </c>
      <c r="F23" s="79" t="s">
        <v>85</v>
      </c>
      <c r="G23" s="142" t="s">
        <v>102</v>
      </c>
      <c r="H23" s="194"/>
      <c r="I23" s="189"/>
      <c r="J23" s="189"/>
      <c r="K23" s="171"/>
      <c r="L23" s="191"/>
      <c r="M23" s="174"/>
      <c r="N23" s="177"/>
      <c r="O23" s="187"/>
      <c r="P23" s="71">
        <f t="shared" si="0"/>
        <v>1250</v>
      </c>
      <c r="Q23" s="72">
        <v>250</v>
      </c>
      <c r="R23" s="149">
        <v>160</v>
      </c>
      <c r="S23" s="73">
        <f t="shared" si="1"/>
        <v>800</v>
      </c>
      <c r="T23" s="74" t="str">
        <f t="shared" si="7"/>
        <v>VYHOVUJE</v>
      </c>
      <c r="U23" s="169"/>
      <c r="V23" s="171"/>
    </row>
    <row r="24" spans="1:22" ht="17.45" customHeight="1" thickTop="1" thickBot="1" x14ac:dyDescent="0.3">
      <c r="C24" s="5"/>
      <c r="D24" s="5"/>
      <c r="E24" s="5"/>
      <c r="F24" s="5"/>
      <c r="G24" s="33"/>
      <c r="H24" s="33"/>
      <c r="I24" s="5"/>
      <c r="J24" s="5"/>
      <c r="N24" s="5"/>
      <c r="O24" s="5"/>
      <c r="P24" s="5"/>
    </row>
    <row r="25" spans="1:22" ht="51.75" customHeight="1" thickTop="1" thickBot="1" x14ac:dyDescent="0.3">
      <c r="B25" s="165" t="s">
        <v>33</v>
      </c>
      <c r="C25" s="165"/>
      <c r="D25" s="165"/>
      <c r="E25" s="165"/>
      <c r="F25" s="165"/>
      <c r="G25" s="165"/>
      <c r="H25" s="47"/>
      <c r="I25" s="47"/>
      <c r="J25" s="21"/>
      <c r="K25" s="21"/>
      <c r="L25" s="7"/>
      <c r="M25" s="7"/>
      <c r="N25" s="7"/>
      <c r="O25" s="22"/>
      <c r="P25" s="22"/>
      <c r="Q25" s="23" t="s">
        <v>9</v>
      </c>
      <c r="R25" s="162" t="s">
        <v>10</v>
      </c>
      <c r="S25" s="163"/>
      <c r="T25" s="164"/>
      <c r="U25" s="24"/>
      <c r="V25" s="25"/>
    </row>
    <row r="26" spans="1:22" ht="50.45" customHeight="1" thickTop="1" thickBot="1" x14ac:dyDescent="0.3">
      <c r="B26" s="166"/>
      <c r="C26" s="166"/>
      <c r="D26" s="166"/>
      <c r="E26" s="166"/>
      <c r="F26" s="166"/>
      <c r="G26" s="166"/>
      <c r="H26" s="166"/>
      <c r="I26" s="26"/>
      <c r="L26" s="9"/>
      <c r="M26" s="9"/>
      <c r="N26" s="9"/>
      <c r="O26" s="27"/>
      <c r="P26" s="27"/>
      <c r="Q26" s="28">
        <f>SUM(P7:P23)</f>
        <v>38475</v>
      </c>
      <c r="R26" s="159">
        <f>SUM(S7:S23)</f>
        <v>35004</v>
      </c>
      <c r="S26" s="160"/>
      <c r="T26" s="161"/>
    </row>
    <row r="27" spans="1:22" ht="15.75" thickTop="1" x14ac:dyDescent="0.25">
      <c r="B27" s="158" t="s">
        <v>32</v>
      </c>
      <c r="C27" s="158"/>
      <c r="D27" s="158"/>
      <c r="E27" s="158"/>
      <c r="F27" s="158"/>
      <c r="G27" s="158"/>
      <c r="H27" s="131"/>
      <c r="I27" s="11"/>
      <c r="J27" s="11"/>
      <c r="K27" s="11"/>
      <c r="L27" s="11"/>
      <c r="M27" s="11"/>
      <c r="N27" s="6"/>
      <c r="O27" s="6"/>
      <c r="P27" s="6"/>
      <c r="Q27" s="11"/>
      <c r="R27" s="11"/>
      <c r="S27" s="11"/>
    </row>
    <row r="28" spans="1:22" x14ac:dyDescent="0.25">
      <c r="B28" s="46"/>
      <c r="C28" s="46"/>
      <c r="D28" s="46"/>
      <c r="E28" s="46"/>
      <c r="F28" s="46"/>
      <c r="G28" s="131"/>
      <c r="H28" s="131"/>
      <c r="I28" s="11"/>
      <c r="J28" s="11"/>
      <c r="K28" s="11"/>
      <c r="L28" s="11"/>
      <c r="M28" s="11"/>
      <c r="N28" s="6"/>
      <c r="O28" s="6"/>
      <c r="P28" s="6"/>
      <c r="Q28" s="11"/>
      <c r="R28" s="11"/>
      <c r="S28" s="11"/>
    </row>
    <row r="29" spans="1:22" x14ac:dyDescent="0.25">
      <c r="B29" s="46"/>
      <c r="C29" s="46"/>
      <c r="D29" s="46"/>
      <c r="E29" s="46"/>
      <c r="F29" s="46"/>
      <c r="G29" s="131"/>
      <c r="H29" s="131"/>
      <c r="I29" s="11"/>
      <c r="J29" s="11"/>
      <c r="K29" s="11"/>
      <c r="L29" s="11"/>
      <c r="M29" s="11"/>
      <c r="N29" s="6"/>
      <c r="O29" s="6"/>
      <c r="P29" s="6"/>
      <c r="Q29" s="11"/>
      <c r="R29" s="11"/>
      <c r="S29" s="11"/>
    </row>
    <row r="30" spans="1:22" x14ac:dyDescent="0.25">
      <c r="B30" s="46"/>
      <c r="C30" s="46"/>
      <c r="D30" s="46"/>
      <c r="E30" s="46"/>
      <c r="F30" s="46"/>
      <c r="G30" s="131"/>
      <c r="H30" s="131"/>
      <c r="I30" s="11"/>
      <c r="J30" s="11"/>
      <c r="K30" s="11"/>
      <c r="L30" s="11"/>
      <c r="M30" s="11"/>
      <c r="N30" s="6"/>
      <c r="O30" s="6"/>
      <c r="P30" s="6"/>
      <c r="Q30" s="11"/>
      <c r="R30" s="11"/>
      <c r="S30" s="11"/>
    </row>
    <row r="31" spans="1:22" ht="19.899999999999999" customHeight="1" x14ac:dyDescent="0.25">
      <c r="C31" s="21"/>
      <c r="D31" s="29"/>
      <c r="E31" s="21"/>
      <c r="F31" s="21"/>
      <c r="G31" s="131"/>
      <c r="H31" s="131"/>
      <c r="I31" s="11"/>
      <c r="J31" s="11"/>
      <c r="K31" s="11"/>
      <c r="L31" s="11"/>
      <c r="M31" s="11"/>
      <c r="N31" s="6"/>
      <c r="O31" s="6"/>
      <c r="P31" s="6"/>
      <c r="Q31" s="11"/>
      <c r="R31" s="11"/>
      <c r="S31" s="11"/>
    </row>
    <row r="32" spans="1:22" ht="19.899999999999999" customHeight="1" x14ac:dyDescent="0.25">
      <c r="H32" s="36"/>
      <c r="I32" s="11"/>
      <c r="J32" s="11"/>
      <c r="K32" s="11"/>
      <c r="L32" s="11"/>
      <c r="M32" s="11"/>
      <c r="N32" s="6"/>
      <c r="O32" s="6"/>
      <c r="P32" s="6"/>
      <c r="Q32" s="11"/>
      <c r="R32" s="11"/>
      <c r="S32" s="11"/>
    </row>
    <row r="33" spans="3:19" ht="19.899999999999999" customHeight="1" x14ac:dyDescent="0.25">
      <c r="C33" s="21"/>
      <c r="D33" s="29"/>
      <c r="E33" s="21"/>
      <c r="F33" s="21"/>
      <c r="G33" s="131"/>
      <c r="H33" s="131"/>
      <c r="I33" s="11"/>
      <c r="J33" s="11"/>
      <c r="K33" s="11"/>
      <c r="L33" s="11"/>
      <c r="M33" s="11"/>
      <c r="N33" s="6"/>
      <c r="O33" s="6"/>
      <c r="P33" s="6"/>
      <c r="Q33" s="11"/>
      <c r="R33" s="11"/>
      <c r="S33" s="11"/>
    </row>
    <row r="34" spans="3:19" ht="19.899999999999999" customHeight="1" x14ac:dyDescent="0.25">
      <c r="C34" s="21"/>
      <c r="D34" s="29"/>
      <c r="E34" s="21"/>
      <c r="F34" s="21"/>
      <c r="G34" s="131"/>
      <c r="H34" s="131"/>
      <c r="I34" s="11"/>
      <c r="J34" s="11"/>
      <c r="K34" s="11"/>
      <c r="L34" s="11"/>
      <c r="M34" s="11"/>
      <c r="N34" s="6"/>
      <c r="O34" s="6"/>
      <c r="P34" s="6"/>
      <c r="Q34" s="11"/>
      <c r="R34" s="11"/>
      <c r="S34" s="11"/>
    </row>
    <row r="35" spans="3:19" ht="19.899999999999999" customHeight="1" x14ac:dyDescent="0.25">
      <c r="C35" s="21"/>
      <c r="D35" s="29"/>
      <c r="E35" s="21"/>
      <c r="F35" s="21"/>
      <c r="G35" s="131"/>
      <c r="H35" s="131"/>
      <c r="I35" s="11"/>
      <c r="J35" s="11"/>
      <c r="K35" s="11"/>
      <c r="L35" s="11"/>
      <c r="M35" s="11"/>
      <c r="N35" s="6"/>
      <c r="O35" s="6"/>
      <c r="P35" s="6"/>
      <c r="Q35" s="11"/>
      <c r="R35" s="11"/>
      <c r="S35" s="11"/>
    </row>
    <row r="36" spans="3:19" ht="19.899999999999999" customHeight="1" x14ac:dyDescent="0.25">
      <c r="C36" s="21"/>
      <c r="D36" s="29"/>
      <c r="E36" s="21"/>
      <c r="F36" s="21"/>
      <c r="G36" s="131"/>
      <c r="H36" s="131"/>
      <c r="I36" s="11"/>
      <c r="J36" s="11"/>
      <c r="K36" s="11"/>
      <c r="L36" s="11"/>
      <c r="M36" s="11"/>
      <c r="N36" s="6"/>
      <c r="O36" s="6"/>
      <c r="P36" s="6"/>
      <c r="Q36" s="11"/>
      <c r="R36" s="11"/>
      <c r="S36" s="11"/>
    </row>
    <row r="37" spans="3:19" ht="19.899999999999999" customHeight="1" x14ac:dyDescent="0.25">
      <c r="C37" s="21"/>
      <c r="D37" s="29"/>
      <c r="E37" s="21"/>
      <c r="F37" s="21"/>
      <c r="G37" s="131"/>
      <c r="H37" s="131"/>
      <c r="I37" s="11"/>
      <c r="J37" s="11"/>
      <c r="K37" s="11"/>
      <c r="L37" s="11"/>
      <c r="M37" s="11"/>
      <c r="N37" s="6"/>
      <c r="O37" s="6"/>
      <c r="P37" s="6"/>
      <c r="Q37" s="11"/>
      <c r="R37" s="11"/>
      <c r="S37" s="11"/>
    </row>
    <row r="38" spans="3:19" ht="19.899999999999999" customHeight="1" x14ac:dyDescent="0.25">
      <c r="C38" s="21"/>
      <c r="D38" s="29"/>
      <c r="E38" s="21"/>
      <c r="F38" s="21"/>
      <c r="G38" s="131"/>
      <c r="H38" s="131"/>
      <c r="I38" s="11"/>
      <c r="J38" s="11"/>
      <c r="K38" s="11"/>
      <c r="L38" s="11"/>
      <c r="M38" s="11"/>
      <c r="N38" s="6"/>
      <c r="O38" s="6"/>
      <c r="P38" s="6"/>
      <c r="Q38" s="11"/>
      <c r="R38" s="11"/>
      <c r="S38" s="11"/>
    </row>
    <row r="39" spans="3:19" ht="19.899999999999999" customHeight="1" x14ac:dyDescent="0.25">
      <c r="C39" s="21"/>
      <c r="D39" s="29"/>
      <c r="E39" s="21"/>
      <c r="F39" s="21"/>
      <c r="G39" s="131"/>
      <c r="H39" s="131"/>
      <c r="I39" s="11"/>
      <c r="J39" s="11"/>
      <c r="K39" s="11"/>
      <c r="L39" s="11"/>
      <c r="M39" s="11"/>
      <c r="N39" s="6"/>
      <c r="O39" s="6"/>
      <c r="P39" s="6"/>
      <c r="Q39" s="11"/>
      <c r="R39" s="11"/>
      <c r="S39" s="11"/>
    </row>
    <row r="40" spans="3:19" ht="19.899999999999999" customHeight="1" x14ac:dyDescent="0.25">
      <c r="C40" s="21"/>
      <c r="D40" s="29"/>
      <c r="E40" s="21"/>
      <c r="F40" s="21"/>
      <c r="G40" s="131"/>
      <c r="H40" s="131"/>
      <c r="I40" s="11"/>
      <c r="J40" s="11"/>
      <c r="K40" s="11"/>
      <c r="L40" s="11"/>
      <c r="M40" s="11"/>
      <c r="N40" s="6"/>
      <c r="O40" s="6"/>
      <c r="P40" s="6"/>
      <c r="Q40" s="11"/>
      <c r="R40" s="11"/>
      <c r="S40" s="11"/>
    </row>
    <row r="41" spans="3:19" ht="19.899999999999999" customHeight="1" x14ac:dyDescent="0.25">
      <c r="C41" s="21"/>
      <c r="D41" s="29"/>
      <c r="E41" s="21"/>
      <c r="F41" s="21"/>
      <c r="G41" s="131"/>
      <c r="H41" s="131"/>
      <c r="I41" s="11"/>
      <c r="J41" s="11"/>
      <c r="K41" s="11"/>
      <c r="L41" s="11"/>
      <c r="M41" s="11"/>
      <c r="N41" s="6"/>
      <c r="O41" s="6"/>
      <c r="P41" s="6"/>
      <c r="Q41" s="11"/>
      <c r="R41" s="11"/>
      <c r="S41" s="11"/>
    </row>
    <row r="42" spans="3:19" ht="19.899999999999999" customHeight="1" x14ac:dyDescent="0.25">
      <c r="C42" s="21"/>
      <c r="D42" s="29"/>
      <c r="E42" s="21"/>
      <c r="F42" s="21"/>
      <c r="G42" s="131"/>
      <c r="H42" s="131"/>
      <c r="I42" s="11"/>
      <c r="J42" s="11"/>
      <c r="K42" s="11"/>
      <c r="L42" s="11"/>
      <c r="M42" s="11"/>
      <c r="N42" s="6"/>
      <c r="O42" s="6"/>
      <c r="P42" s="6"/>
      <c r="Q42" s="11"/>
      <c r="R42" s="11"/>
      <c r="S42" s="11"/>
    </row>
    <row r="43" spans="3:19" ht="19.899999999999999" customHeight="1" x14ac:dyDescent="0.25">
      <c r="C43" s="21"/>
      <c r="D43" s="29"/>
      <c r="E43" s="21"/>
      <c r="F43" s="21"/>
      <c r="G43" s="131"/>
      <c r="H43" s="131"/>
      <c r="I43" s="11"/>
      <c r="J43" s="11"/>
      <c r="K43" s="11"/>
      <c r="L43" s="11"/>
      <c r="M43" s="11"/>
      <c r="N43" s="6"/>
      <c r="O43" s="6"/>
      <c r="P43" s="6"/>
      <c r="Q43" s="11"/>
      <c r="R43" s="11"/>
      <c r="S43" s="11"/>
    </row>
    <row r="44" spans="3:19" ht="19.899999999999999" customHeight="1" x14ac:dyDescent="0.25">
      <c r="C44" s="21"/>
      <c r="D44" s="29"/>
      <c r="E44" s="21"/>
      <c r="F44" s="21"/>
      <c r="G44" s="131"/>
      <c r="H44" s="131"/>
      <c r="I44" s="11"/>
      <c r="J44" s="11"/>
      <c r="K44" s="11"/>
      <c r="L44" s="11"/>
      <c r="M44" s="11"/>
      <c r="N44" s="6"/>
      <c r="O44" s="6"/>
      <c r="P44" s="6"/>
      <c r="Q44" s="11"/>
      <c r="R44" s="11"/>
      <c r="S44" s="11"/>
    </row>
    <row r="45" spans="3:19" ht="19.899999999999999" customHeight="1" x14ac:dyDescent="0.25">
      <c r="C45" s="21"/>
      <c r="D45" s="29"/>
      <c r="E45" s="21"/>
      <c r="F45" s="21"/>
      <c r="G45" s="131"/>
      <c r="H45" s="131"/>
      <c r="I45" s="11"/>
      <c r="J45" s="11"/>
      <c r="K45" s="11"/>
      <c r="L45" s="11"/>
      <c r="M45" s="11"/>
      <c r="N45" s="6"/>
      <c r="O45" s="6"/>
      <c r="P45" s="6"/>
      <c r="Q45" s="11"/>
      <c r="R45" s="11"/>
      <c r="S45" s="11"/>
    </row>
    <row r="46" spans="3:19" ht="19.899999999999999" customHeight="1" x14ac:dyDescent="0.25">
      <c r="C46" s="21"/>
      <c r="D46" s="29"/>
      <c r="E46" s="21"/>
      <c r="F46" s="21"/>
      <c r="G46" s="131"/>
      <c r="H46" s="131"/>
      <c r="I46" s="11"/>
      <c r="J46" s="11"/>
      <c r="K46" s="11"/>
      <c r="L46" s="11"/>
      <c r="M46" s="11"/>
      <c r="N46" s="6"/>
      <c r="O46" s="6"/>
      <c r="P46" s="6"/>
      <c r="Q46" s="11"/>
      <c r="R46" s="11"/>
      <c r="S46" s="11"/>
    </row>
    <row r="47" spans="3:19" ht="19.899999999999999" customHeight="1" x14ac:dyDescent="0.25">
      <c r="C47" s="21"/>
      <c r="D47" s="29"/>
      <c r="E47" s="21"/>
      <c r="F47" s="21"/>
      <c r="G47" s="131"/>
      <c r="H47" s="131"/>
      <c r="I47" s="11"/>
      <c r="J47" s="11"/>
      <c r="K47" s="11"/>
      <c r="L47" s="11"/>
      <c r="M47" s="11"/>
      <c r="N47" s="6"/>
      <c r="O47" s="6"/>
      <c r="P47" s="6"/>
      <c r="Q47" s="11"/>
      <c r="R47" s="11"/>
      <c r="S47" s="11"/>
    </row>
    <row r="48" spans="3:19" ht="19.899999999999999" customHeight="1" x14ac:dyDescent="0.25">
      <c r="C48" s="21"/>
      <c r="D48" s="29"/>
      <c r="E48" s="21"/>
      <c r="F48" s="21"/>
      <c r="G48" s="131"/>
      <c r="H48" s="131"/>
      <c r="I48" s="11"/>
      <c r="J48" s="11"/>
      <c r="K48" s="11"/>
      <c r="L48" s="11"/>
      <c r="M48" s="11"/>
      <c r="N48" s="6"/>
      <c r="O48" s="6"/>
      <c r="P48" s="6"/>
      <c r="Q48" s="11"/>
      <c r="R48" s="11"/>
      <c r="S48" s="11"/>
    </row>
    <row r="49" spans="3:19" ht="19.899999999999999" customHeight="1" x14ac:dyDescent="0.25">
      <c r="C49" s="21"/>
      <c r="D49" s="29"/>
      <c r="E49" s="21"/>
      <c r="F49" s="21"/>
      <c r="G49" s="131"/>
      <c r="H49" s="131"/>
      <c r="I49" s="11"/>
      <c r="J49" s="11"/>
      <c r="K49" s="11"/>
      <c r="L49" s="11"/>
      <c r="M49" s="11"/>
      <c r="N49" s="6"/>
      <c r="O49" s="6"/>
      <c r="P49" s="6"/>
      <c r="Q49" s="11"/>
      <c r="R49" s="11"/>
      <c r="S49" s="11"/>
    </row>
    <row r="50" spans="3:19" ht="19.899999999999999" customHeight="1" x14ac:dyDescent="0.25">
      <c r="C50" s="21"/>
      <c r="D50" s="29"/>
      <c r="E50" s="21"/>
      <c r="F50" s="21"/>
      <c r="G50" s="131"/>
      <c r="H50" s="131"/>
      <c r="I50" s="11"/>
      <c r="J50" s="11"/>
      <c r="K50" s="11"/>
      <c r="L50" s="11"/>
      <c r="M50" s="11"/>
      <c r="N50" s="6"/>
      <c r="O50" s="6"/>
      <c r="P50" s="6"/>
      <c r="Q50" s="11"/>
      <c r="R50" s="11"/>
      <c r="S50" s="11"/>
    </row>
    <row r="51" spans="3:19" ht="19.899999999999999" customHeight="1" x14ac:dyDescent="0.25">
      <c r="C51" s="21"/>
      <c r="D51" s="29"/>
      <c r="E51" s="21"/>
      <c r="F51" s="21"/>
      <c r="G51" s="131"/>
      <c r="H51" s="131"/>
      <c r="I51" s="11"/>
      <c r="J51" s="11"/>
      <c r="K51" s="11"/>
      <c r="L51" s="11"/>
      <c r="M51" s="11"/>
      <c r="N51" s="6"/>
      <c r="O51" s="6"/>
      <c r="P51" s="6"/>
      <c r="Q51" s="11"/>
      <c r="R51" s="11"/>
      <c r="S51" s="11"/>
    </row>
    <row r="52" spans="3:19" ht="19.899999999999999" customHeight="1" x14ac:dyDescent="0.25">
      <c r="C52" s="21"/>
      <c r="D52" s="29"/>
      <c r="E52" s="21"/>
      <c r="F52" s="21"/>
      <c r="G52" s="131"/>
      <c r="H52" s="131"/>
      <c r="I52" s="11"/>
      <c r="J52" s="11"/>
      <c r="K52" s="11"/>
      <c r="L52" s="11"/>
      <c r="M52" s="11"/>
      <c r="N52" s="6"/>
      <c r="O52" s="6"/>
      <c r="P52" s="6"/>
      <c r="Q52" s="11"/>
      <c r="R52" s="11"/>
      <c r="S52" s="11"/>
    </row>
    <row r="53" spans="3:19" ht="19.899999999999999" customHeight="1" x14ac:dyDescent="0.25">
      <c r="C53" s="21"/>
      <c r="D53" s="29"/>
      <c r="E53" s="21"/>
      <c r="F53" s="21"/>
      <c r="G53" s="131"/>
      <c r="H53" s="131"/>
      <c r="I53" s="11"/>
      <c r="J53" s="11"/>
      <c r="K53" s="11"/>
      <c r="L53" s="11"/>
      <c r="M53" s="11"/>
      <c r="N53" s="6"/>
      <c r="O53" s="6"/>
      <c r="P53" s="6"/>
      <c r="Q53" s="11"/>
      <c r="R53" s="11"/>
      <c r="S53" s="11"/>
    </row>
    <row r="54" spans="3:19" ht="19.899999999999999" customHeight="1" x14ac:dyDescent="0.25">
      <c r="C54" s="21"/>
      <c r="D54" s="29"/>
      <c r="E54" s="21"/>
      <c r="F54" s="21"/>
      <c r="G54" s="131"/>
      <c r="H54" s="131"/>
      <c r="I54" s="11"/>
      <c r="J54" s="11"/>
      <c r="K54" s="11"/>
      <c r="L54" s="11"/>
      <c r="M54" s="11"/>
      <c r="N54" s="6"/>
      <c r="O54" s="6"/>
      <c r="P54" s="6"/>
      <c r="Q54" s="11"/>
      <c r="R54" s="11"/>
      <c r="S54" s="11"/>
    </row>
    <row r="55" spans="3:19" ht="19.899999999999999" customHeight="1" x14ac:dyDescent="0.25">
      <c r="C55" s="21"/>
      <c r="D55" s="29"/>
      <c r="E55" s="21"/>
      <c r="F55" s="21"/>
      <c r="G55" s="131"/>
      <c r="H55" s="131"/>
      <c r="I55" s="11"/>
      <c r="J55" s="11"/>
      <c r="K55" s="11"/>
      <c r="L55" s="11"/>
      <c r="M55" s="11"/>
      <c r="N55" s="6"/>
      <c r="O55" s="6"/>
      <c r="P55" s="6"/>
      <c r="Q55" s="11"/>
      <c r="R55" s="11"/>
      <c r="S55" s="11"/>
    </row>
    <row r="56" spans="3:19" ht="19.899999999999999" customHeight="1" x14ac:dyDescent="0.25">
      <c r="C56" s="21"/>
      <c r="D56" s="29"/>
      <c r="E56" s="21"/>
      <c r="F56" s="21"/>
      <c r="G56" s="131"/>
      <c r="H56" s="131"/>
      <c r="I56" s="11"/>
      <c r="J56" s="11"/>
      <c r="K56" s="11"/>
      <c r="L56" s="11"/>
      <c r="M56" s="11"/>
      <c r="N56" s="6"/>
      <c r="O56" s="6"/>
      <c r="P56" s="6"/>
      <c r="Q56" s="11"/>
      <c r="R56" s="11"/>
      <c r="S56" s="11"/>
    </row>
    <row r="57" spans="3:19" ht="19.899999999999999" customHeight="1" x14ac:dyDescent="0.25">
      <c r="C57" s="21"/>
      <c r="D57" s="29"/>
      <c r="E57" s="21"/>
      <c r="F57" s="21"/>
      <c r="G57" s="131"/>
      <c r="H57" s="131"/>
      <c r="I57" s="11"/>
      <c r="J57" s="11"/>
      <c r="K57" s="11"/>
      <c r="L57" s="11"/>
      <c r="M57" s="11"/>
      <c r="N57" s="6"/>
      <c r="O57" s="6"/>
      <c r="P57" s="6"/>
      <c r="Q57" s="11"/>
      <c r="R57" s="11"/>
      <c r="S57" s="11"/>
    </row>
    <row r="58" spans="3:19" ht="19.899999999999999" customHeight="1" x14ac:dyDescent="0.25">
      <c r="C58" s="21"/>
      <c r="D58" s="29"/>
      <c r="E58" s="21"/>
      <c r="F58" s="21"/>
      <c r="G58" s="131"/>
      <c r="H58" s="131"/>
      <c r="I58" s="11"/>
      <c r="J58" s="11"/>
      <c r="K58" s="11"/>
      <c r="L58" s="11"/>
      <c r="M58" s="11"/>
      <c r="N58" s="6"/>
      <c r="O58" s="6"/>
      <c r="P58" s="6"/>
      <c r="Q58" s="11"/>
      <c r="R58" s="11"/>
      <c r="S58" s="11"/>
    </row>
    <row r="59" spans="3:19" ht="19.899999999999999" customHeight="1" x14ac:dyDescent="0.25">
      <c r="C59" s="21"/>
      <c r="D59" s="29"/>
      <c r="E59" s="21"/>
      <c r="F59" s="21"/>
      <c r="G59" s="131"/>
      <c r="H59" s="131"/>
      <c r="I59" s="11"/>
      <c r="J59" s="11"/>
      <c r="K59" s="11"/>
      <c r="L59" s="11"/>
      <c r="M59" s="11"/>
      <c r="N59" s="6"/>
      <c r="O59" s="6"/>
      <c r="P59" s="6"/>
      <c r="Q59" s="11"/>
      <c r="R59" s="11"/>
      <c r="S59" s="11"/>
    </row>
    <row r="60" spans="3:19" ht="19.899999999999999" customHeight="1" x14ac:dyDescent="0.25">
      <c r="C60" s="21"/>
      <c r="D60" s="29"/>
      <c r="E60" s="21"/>
      <c r="F60" s="21"/>
      <c r="G60" s="131"/>
      <c r="H60" s="131"/>
      <c r="I60" s="11"/>
      <c r="J60" s="11"/>
      <c r="K60" s="11"/>
      <c r="L60" s="11"/>
      <c r="M60" s="11"/>
      <c r="N60" s="6"/>
      <c r="O60" s="6"/>
      <c r="P60" s="6"/>
      <c r="Q60" s="11"/>
      <c r="R60" s="11"/>
      <c r="S60" s="11"/>
    </row>
    <row r="61" spans="3:19" ht="19.899999999999999" customHeight="1" x14ac:dyDescent="0.25">
      <c r="C61" s="21"/>
      <c r="D61" s="29"/>
      <c r="E61" s="21"/>
      <c r="F61" s="21"/>
      <c r="G61" s="131"/>
      <c r="H61" s="131"/>
      <c r="I61" s="11"/>
      <c r="J61" s="11"/>
      <c r="K61" s="11"/>
      <c r="L61" s="11"/>
      <c r="M61" s="11"/>
      <c r="N61" s="6"/>
      <c r="O61" s="6"/>
      <c r="P61" s="6"/>
      <c r="Q61" s="11"/>
      <c r="R61" s="11"/>
      <c r="S61" s="11"/>
    </row>
    <row r="62" spans="3:19" ht="19.899999999999999" customHeight="1" x14ac:dyDescent="0.25">
      <c r="C62" s="21"/>
      <c r="D62" s="29"/>
      <c r="E62" s="21"/>
      <c r="F62" s="21"/>
      <c r="G62" s="131"/>
      <c r="H62" s="131"/>
      <c r="I62" s="11"/>
      <c r="J62" s="11"/>
      <c r="K62" s="11"/>
      <c r="L62" s="11"/>
      <c r="M62" s="11"/>
      <c r="N62" s="6"/>
      <c r="O62" s="6"/>
      <c r="P62" s="6"/>
      <c r="Q62" s="11"/>
      <c r="R62" s="11"/>
      <c r="S62" s="11"/>
    </row>
    <row r="63" spans="3:19" ht="19.899999999999999" customHeight="1" x14ac:dyDescent="0.25">
      <c r="C63" s="21"/>
      <c r="D63" s="29"/>
      <c r="E63" s="21"/>
      <c r="F63" s="21"/>
      <c r="G63" s="131"/>
      <c r="H63" s="131"/>
      <c r="I63" s="11"/>
      <c r="J63" s="11"/>
      <c r="K63" s="11"/>
      <c r="L63" s="11"/>
      <c r="M63" s="11"/>
      <c r="N63" s="6"/>
      <c r="O63" s="6"/>
      <c r="P63" s="6"/>
      <c r="Q63" s="11"/>
      <c r="R63" s="11"/>
      <c r="S63" s="11"/>
    </row>
    <row r="64" spans="3:19" ht="19.899999999999999" customHeight="1" x14ac:dyDescent="0.25">
      <c r="C64" s="21"/>
      <c r="D64" s="29"/>
      <c r="E64" s="21"/>
      <c r="F64" s="21"/>
      <c r="G64" s="131"/>
      <c r="H64" s="131"/>
      <c r="I64" s="11"/>
      <c r="J64" s="11"/>
      <c r="K64" s="11"/>
      <c r="L64" s="11"/>
      <c r="M64" s="11"/>
      <c r="N64" s="6"/>
      <c r="O64" s="6"/>
      <c r="P64" s="6"/>
      <c r="Q64" s="11"/>
      <c r="R64" s="11"/>
      <c r="S64" s="11"/>
    </row>
    <row r="65" spans="3:19" ht="19.899999999999999" customHeight="1" x14ac:dyDescent="0.25">
      <c r="C65" s="21"/>
      <c r="D65" s="29"/>
      <c r="E65" s="21"/>
      <c r="F65" s="21"/>
      <c r="G65" s="131"/>
      <c r="H65" s="131"/>
      <c r="I65" s="11"/>
      <c r="J65" s="11"/>
      <c r="K65" s="11"/>
      <c r="L65" s="11"/>
      <c r="M65" s="11"/>
      <c r="N65" s="6"/>
      <c r="O65" s="6"/>
      <c r="P65" s="6"/>
      <c r="Q65" s="11"/>
      <c r="R65" s="11"/>
      <c r="S65" s="11"/>
    </row>
    <row r="66" spans="3:19" ht="19.899999999999999" customHeight="1" x14ac:dyDescent="0.25">
      <c r="C66" s="21"/>
      <c r="D66" s="29"/>
      <c r="E66" s="21"/>
      <c r="F66" s="21"/>
      <c r="G66" s="131"/>
      <c r="H66" s="131"/>
      <c r="I66" s="11"/>
      <c r="J66" s="11"/>
      <c r="K66" s="11"/>
      <c r="L66" s="11"/>
      <c r="M66" s="11"/>
      <c r="N66" s="6"/>
      <c r="O66" s="6"/>
      <c r="P66" s="6"/>
      <c r="Q66" s="11"/>
      <c r="R66" s="11"/>
      <c r="S66" s="11"/>
    </row>
    <row r="67" spans="3:19" ht="19.899999999999999" customHeight="1" x14ac:dyDescent="0.25">
      <c r="C67" s="21"/>
      <c r="D67" s="29"/>
      <c r="E67" s="21"/>
      <c r="F67" s="21"/>
      <c r="G67" s="131"/>
      <c r="H67" s="131"/>
      <c r="I67" s="11"/>
      <c r="J67" s="11"/>
      <c r="K67" s="11"/>
      <c r="L67" s="11"/>
      <c r="M67" s="11"/>
      <c r="N67" s="6"/>
      <c r="O67" s="6"/>
      <c r="P67" s="6"/>
      <c r="Q67" s="11"/>
      <c r="R67" s="11"/>
      <c r="S67" s="11"/>
    </row>
    <row r="68" spans="3:19" ht="19.899999999999999" customHeight="1" x14ac:dyDescent="0.25">
      <c r="C68" s="21"/>
      <c r="D68" s="29"/>
      <c r="E68" s="21"/>
      <c r="F68" s="21"/>
      <c r="G68" s="131"/>
      <c r="H68" s="131"/>
      <c r="I68" s="11"/>
      <c r="J68" s="11"/>
      <c r="K68" s="11"/>
      <c r="L68" s="11"/>
      <c r="M68" s="11"/>
      <c r="N68" s="6"/>
      <c r="O68" s="6"/>
      <c r="P68" s="6"/>
      <c r="Q68" s="11"/>
      <c r="R68" s="11"/>
      <c r="S68" s="11"/>
    </row>
    <row r="69" spans="3:19" ht="19.899999999999999" customHeight="1" x14ac:dyDescent="0.25">
      <c r="C69" s="21"/>
      <c r="D69" s="29"/>
      <c r="E69" s="21"/>
      <c r="F69" s="21"/>
      <c r="G69" s="131"/>
      <c r="H69" s="131"/>
      <c r="I69" s="11"/>
      <c r="J69" s="11"/>
      <c r="K69" s="11"/>
      <c r="L69" s="11"/>
      <c r="M69" s="11"/>
      <c r="N69" s="6"/>
      <c r="O69" s="6"/>
      <c r="P69" s="6"/>
      <c r="Q69" s="11"/>
      <c r="R69" s="11"/>
      <c r="S69" s="11"/>
    </row>
    <row r="70" spans="3:19" ht="19.899999999999999" customHeight="1" x14ac:dyDescent="0.25">
      <c r="C70" s="21"/>
      <c r="D70" s="29"/>
      <c r="E70" s="21"/>
      <c r="F70" s="21"/>
      <c r="G70" s="131"/>
      <c r="H70" s="131"/>
      <c r="I70" s="11"/>
      <c r="J70" s="11"/>
      <c r="K70" s="11"/>
      <c r="L70" s="11"/>
      <c r="M70" s="11"/>
      <c r="N70" s="6"/>
      <c r="O70" s="6"/>
      <c r="P70" s="6"/>
      <c r="Q70" s="11"/>
      <c r="R70" s="11"/>
      <c r="S70" s="11"/>
    </row>
    <row r="71" spans="3:19" ht="19.899999999999999" customHeight="1" x14ac:dyDescent="0.25">
      <c r="C71" s="21"/>
      <c r="D71" s="29"/>
      <c r="E71" s="21"/>
      <c r="F71" s="21"/>
      <c r="G71" s="131"/>
      <c r="H71" s="131"/>
      <c r="I71" s="11"/>
      <c r="J71" s="11"/>
      <c r="K71" s="11"/>
      <c r="L71" s="11"/>
      <c r="M71" s="11"/>
      <c r="N71" s="6"/>
      <c r="O71" s="6"/>
      <c r="P71" s="6"/>
      <c r="Q71" s="11"/>
      <c r="R71" s="11"/>
      <c r="S71" s="11"/>
    </row>
    <row r="72" spans="3:19" ht="19.899999999999999" customHeight="1" x14ac:dyDescent="0.25">
      <c r="C72" s="21"/>
      <c r="D72" s="29"/>
      <c r="E72" s="21"/>
      <c r="F72" s="21"/>
      <c r="G72" s="131"/>
      <c r="H72" s="131"/>
      <c r="I72" s="11"/>
      <c r="J72" s="11"/>
      <c r="K72" s="11"/>
      <c r="L72" s="11"/>
      <c r="M72" s="11"/>
      <c r="N72" s="6"/>
      <c r="O72" s="6"/>
      <c r="P72" s="6"/>
      <c r="Q72" s="11"/>
      <c r="R72" s="11"/>
      <c r="S72" s="11"/>
    </row>
    <row r="73" spans="3:19" ht="19.899999999999999" customHeight="1" x14ac:dyDescent="0.25">
      <c r="C73" s="21"/>
      <c r="D73" s="29"/>
      <c r="E73" s="21"/>
      <c r="F73" s="21"/>
      <c r="G73" s="131"/>
      <c r="H73" s="131"/>
      <c r="I73" s="11"/>
      <c r="J73" s="11"/>
      <c r="K73" s="11"/>
      <c r="L73" s="11"/>
      <c r="M73" s="11"/>
      <c r="N73" s="6"/>
      <c r="O73" s="6"/>
      <c r="P73" s="6"/>
      <c r="Q73" s="11"/>
      <c r="R73" s="11"/>
      <c r="S73" s="11"/>
    </row>
    <row r="74" spans="3:19" ht="19.899999999999999" customHeight="1" x14ac:dyDescent="0.25">
      <c r="C74" s="21"/>
      <c r="D74" s="29"/>
      <c r="E74" s="21"/>
      <c r="F74" s="21"/>
      <c r="G74" s="131"/>
      <c r="H74" s="131"/>
      <c r="I74" s="11"/>
      <c r="J74" s="11"/>
      <c r="K74" s="11"/>
      <c r="L74" s="11"/>
      <c r="M74" s="11"/>
      <c r="N74" s="6"/>
      <c r="O74" s="6"/>
      <c r="P74" s="6"/>
      <c r="Q74" s="11"/>
      <c r="R74" s="11"/>
      <c r="S74" s="11"/>
    </row>
    <row r="75" spans="3:19" ht="19.899999999999999" customHeight="1" x14ac:dyDescent="0.25">
      <c r="C75" s="21"/>
      <c r="D75" s="29"/>
      <c r="E75" s="21"/>
      <c r="F75" s="21"/>
      <c r="G75" s="131"/>
      <c r="H75" s="131"/>
      <c r="I75" s="11"/>
      <c r="J75" s="11"/>
      <c r="K75" s="11"/>
      <c r="L75" s="11"/>
      <c r="M75" s="11"/>
      <c r="N75" s="6"/>
      <c r="O75" s="6"/>
      <c r="P75" s="6"/>
      <c r="Q75" s="11"/>
      <c r="R75" s="11"/>
      <c r="S75" s="11"/>
    </row>
    <row r="76" spans="3:19" ht="19.899999999999999" customHeight="1" x14ac:dyDescent="0.25">
      <c r="C76" s="21"/>
      <c r="D76" s="29"/>
      <c r="E76" s="21"/>
      <c r="F76" s="21"/>
      <c r="G76" s="131"/>
      <c r="H76" s="131"/>
      <c r="I76" s="11"/>
      <c r="J76" s="11"/>
      <c r="K76" s="11"/>
      <c r="L76" s="11"/>
      <c r="M76" s="11"/>
      <c r="N76" s="6"/>
      <c r="O76" s="6"/>
      <c r="P76" s="6"/>
      <c r="Q76" s="11"/>
      <c r="R76" s="11"/>
      <c r="S76" s="11"/>
    </row>
    <row r="77" spans="3:19" ht="19.899999999999999" customHeight="1" x14ac:dyDescent="0.25">
      <c r="C77" s="21"/>
      <c r="D77" s="29"/>
      <c r="E77" s="21"/>
      <c r="F77" s="21"/>
      <c r="G77" s="131"/>
      <c r="H77" s="131"/>
      <c r="I77" s="11"/>
      <c r="J77" s="11"/>
      <c r="K77" s="11"/>
      <c r="L77" s="11"/>
      <c r="M77" s="11"/>
      <c r="N77" s="6"/>
      <c r="O77" s="6"/>
      <c r="P77" s="6"/>
      <c r="Q77" s="11"/>
      <c r="R77" s="11"/>
      <c r="S77" s="11"/>
    </row>
    <row r="78" spans="3:19" ht="19.899999999999999" customHeight="1" x14ac:dyDescent="0.25">
      <c r="C78" s="21"/>
      <c r="D78" s="29"/>
      <c r="E78" s="21"/>
      <c r="F78" s="21"/>
      <c r="G78" s="131"/>
      <c r="H78" s="131"/>
      <c r="I78" s="11"/>
      <c r="J78" s="11"/>
      <c r="K78" s="11"/>
      <c r="L78" s="11"/>
      <c r="M78" s="11"/>
      <c r="N78" s="6"/>
      <c r="O78" s="6"/>
      <c r="P78" s="6"/>
      <c r="Q78" s="11"/>
      <c r="R78" s="11"/>
      <c r="S78" s="11"/>
    </row>
    <row r="79" spans="3:19" ht="19.899999999999999" customHeight="1" x14ac:dyDescent="0.25">
      <c r="C79" s="21"/>
      <c r="D79" s="29"/>
      <c r="E79" s="21"/>
      <c r="F79" s="21"/>
      <c r="G79" s="131"/>
      <c r="H79" s="131"/>
      <c r="I79" s="11"/>
      <c r="J79" s="11"/>
      <c r="K79" s="11"/>
      <c r="L79" s="11"/>
      <c r="M79" s="11"/>
      <c r="N79" s="6"/>
      <c r="O79" s="6"/>
      <c r="P79" s="6"/>
      <c r="Q79" s="11"/>
      <c r="R79" s="11"/>
      <c r="S79" s="11"/>
    </row>
    <row r="80" spans="3:19" ht="19.899999999999999" customHeight="1" x14ac:dyDescent="0.25">
      <c r="C80" s="21"/>
      <c r="D80" s="29"/>
      <c r="E80" s="21"/>
      <c r="F80" s="21"/>
      <c r="G80" s="131"/>
      <c r="H80" s="131"/>
      <c r="I80" s="11"/>
      <c r="J80" s="11"/>
      <c r="K80" s="11"/>
      <c r="L80" s="11"/>
      <c r="M80" s="11"/>
      <c r="N80" s="6"/>
      <c r="O80" s="6"/>
      <c r="P80" s="6"/>
      <c r="Q80" s="11"/>
      <c r="R80" s="11"/>
      <c r="S80" s="11"/>
    </row>
    <row r="81" spans="3:19" ht="19.899999999999999" customHeight="1" x14ac:dyDescent="0.25">
      <c r="C81" s="21"/>
      <c r="D81" s="29"/>
      <c r="E81" s="21"/>
      <c r="F81" s="21"/>
      <c r="G81" s="131"/>
      <c r="H81" s="131"/>
      <c r="I81" s="11"/>
      <c r="J81" s="11"/>
      <c r="K81" s="11"/>
      <c r="L81" s="11"/>
      <c r="M81" s="11"/>
      <c r="N81" s="6"/>
      <c r="O81" s="6"/>
      <c r="P81" s="6"/>
      <c r="Q81" s="11"/>
      <c r="R81" s="11"/>
      <c r="S81" s="11"/>
    </row>
    <row r="82" spans="3:19" ht="19.899999999999999" customHeight="1" x14ac:dyDescent="0.25">
      <c r="C82" s="21"/>
      <c r="D82" s="29"/>
      <c r="E82" s="21"/>
      <c r="F82" s="21"/>
      <c r="G82" s="131"/>
      <c r="H82" s="131"/>
      <c r="I82" s="11"/>
      <c r="J82" s="11"/>
      <c r="K82" s="11"/>
      <c r="L82" s="11"/>
      <c r="M82" s="11"/>
      <c r="N82" s="6"/>
      <c r="O82" s="6"/>
      <c r="P82" s="6"/>
      <c r="Q82" s="11"/>
      <c r="R82" s="11"/>
      <c r="S82" s="11"/>
    </row>
    <row r="83" spans="3:19" ht="19.899999999999999" customHeight="1" x14ac:dyDescent="0.25">
      <c r="C83" s="21"/>
      <c r="D83" s="29"/>
      <c r="E83" s="21"/>
      <c r="F83" s="21"/>
      <c r="G83" s="131"/>
      <c r="H83" s="131"/>
      <c r="I83" s="11"/>
      <c r="J83" s="11"/>
      <c r="K83" s="11"/>
      <c r="L83" s="11"/>
      <c r="M83" s="11"/>
      <c r="N83" s="6"/>
      <c r="O83" s="6"/>
      <c r="P83" s="6"/>
      <c r="Q83" s="11"/>
      <c r="R83" s="11"/>
      <c r="S83" s="11"/>
    </row>
    <row r="84" spans="3:19" ht="19.899999999999999" customHeight="1" x14ac:dyDescent="0.25">
      <c r="C84" s="21"/>
      <c r="D84" s="29"/>
      <c r="E84" s="21"/>
      <c r="F84" s="21"/>
      <c r="G84" s="131"/>
      <c r="H84" s="131"/>
      <c r="I84" s="11"/>
      <c r="J84" s="11"/>
      <c r="K84" s="11"/>
      <c r="L84" s="11"/>
      <c r="M84" s="11"/>
      <c r="N84" s="6"/>
      <c r="O84" s="6"/>
      <c r="P84" s="6"/>
      <c r="Q84" s="11"/>
      <c r="R84" s="11"/>
      <c r="S84" s="11"/>
    </row>
    <row r="85" spans="3:19" ht="19.899999999999999" customHeight="1" x14ac:dyDescent="0.25">
      <c r="C85" s="21"/>
      <c r="D85" s="29"/>
      <c r="E85" s="21"/>
      <c r="F85" s="21"/>
      <c r="G85" s="131"/>
      <c r="H85" s="131"/>
      <c r="I85" s="11"/>
      <c r="J85" s="11"/>
      <c r="K85" s="11"/>
      <c r="L85" s="11"/>
      <c r="M85" s="11"/>
      <c r="N85" s="6"/>
      <c r="O85" s="6"/>
      <c r="P85" s="6"/>
      <c r="Q85" s="11"/>
      <c r="R85" s="11"/>
      <c r="S85" s="11"/>
    </row>
    <row r="86" spans="3:19" ht="19.899999999999999" customHeight="1" x14ac:dyDescent="0.25">
      <c r="C86" s="21"/>
      <c r="D86" s="29"/>
      <c r="E86" s="21"/>
      <c r="F86" s="21"/>
      <c r="G86" s="131"/>
      <c r="H86" s="131"/>
      <c r="I86" s="11"/>
      <c r="J86" s="11"/>
      <c r="K86" s="11"/>
      <c r="L86" s="11"/>
      <c r="M86" s="11"/>
      <c r="N86" s="6"/>
      <c r="O86" s="6"/>
      <c r="P86" s="6"/>
      <c r="Q86" s="11"/>
      <c r="R86" s="11"/>
      <c r="S86" s="11"/>
    </row>
    <row r="87" spans="3:19" ht="19.899999999999999" customHeight="1" x14ac:dyDescent="0.25">
      <c r="C87" s="21"/>
      <c r="D87" s="29"/>
      <c r="E87" s="21"/>
      <c r="F87" s="21"/>
      <c r="G87" s="131"/>
      <c r="H87" s="131"/>
      <c r="I87" s="11"/>
      <c r="J87" s="11"/>
      <c r="K87" s="11"/>
      <c r="L87" s="11"/>
      <c r="M87" s="11"/>
      <c r="N87" s="6"/>
      <c r="O87" s="6"/>
      <c r="P87" s="6"/>
      <c r="Q87" s="11"/>
      <c r="R87" s="11"/>
      <c r="S87" s="11"/>
    </row>
    <row r="88" spans="3:19" ht="19.899999999999999" customHeight="1" x14ac:dyDescent="0.25">
      <c r="C88" s="21"/>
      <c r="D88" s="29"/>
      <c r="E88" s="21"/>
      <c r="F88" s="21"/>
      <c r="G88" s="131"/>
      <c r="H88" s="131"/>
      <c r="I88" s="11"/>
      <c r="J88" s="11"/>
      <c r="K88" s="11"/>
      <c r="L88" s="11"/>
      <c r="M88" s="11"/>
      <c r="N88" s="6"/>
      <c r="O88" s="6"/>
      <c r="P88" s="6"/>
      <c r="Q88" s="11"/>
      <c r="R88" s="11"/>
      <c r="S88" s="11"/>
    </row>
    <row r="89" spans="3:19" ht="19.899999999999999" customHeight="1" x14ac:dyDescent="0.25">
      <c r="C89" s="21"/>
      <c r="D89" s="29"/>
      <c r="E89" s="21"/>
      <c r="F89" s="21"/>
      <c r="G89" s="131"/>
      <c r="H89" s="131"/>
      <c r="I89" s="11"/>
      <c r="J89" s="11"/>
      <c r="K89" s="11"/>
      <c r="L89" s="11"/>
      <c r="M89" s="11"/>
      <c r="N89" s="6"/>
      <c r="O89" s="6"/>
      <c r="P89" s="6"/>
      <c r="Q89" s="11"/>
      <c r="R89" s="11"/>
      <c r="S89" s="11"/>
    </row>
    <row r="90" spans="3:19" ht="19.899999999999999" customHeight="1" x14ac:dyDescent="0.25">
      <c r="C90" s="21"/>
      <c r="D90" s="29"/>
      <c r="E90" s="21"/>
      <c r="F90" s="21"/>
      <c r="G90" s="131"/>
      <c r="H90" s="131"/>
      <c r="I90" s="11"/>
      <c r="J90" s="11"/>
      <c r="K90" s="11"/>
      <c r="L90" s="11"/>
      <c r="M90" s="11"/>
      <c r="N90" s="6"/>
      <c r="O90" s="6"/>
      <c r="P90" s="6"/>
      <c r="Q90" s="11"/>
      <c r="R90" s="11"/>
      <c r="S90" s="11"/>
    </row>
    <row r="91" spans="3:19" ht="19.899999999999999" customHeight="1" x14ac:dyDescent="0.25">
      <c r="C91" s="21"/>
      <c r="D91" s="29"/>
      <c r="E91" s="21"/>
      <c r="F91" s="21"/>
      <c r="G91" s="131"/>
      <c r="H91" s="131"/>
      <c r="I91" s="11"/>
      <c r="J91" s="11"/>
      <c r="K91" s="11"/>
      <c r="L91" s="11"/>
      <c r="M91" s="11"/>
      <c r="N91" s="6"/>
      <c r="O91" s="6"/>
      <c r="P91" s="6"/>
      <c r="Q91" s="11"/>
      <c r="R91" s="11"/>
      <c r="S91" s="11"/>
    </row>
    <row r="92" spans="3:19" ht="19.899999999999999" customHeight="1" x14ac:dyDescent="0.25">
      <c r="C92" s="21"/>
      <c r="D92" s="29"/>
      <c r="E92" s="21"/>
      <c r="F92" s="21"/>
      <c r="G92" s="131"/>
      <c r="H92" s="131"/>
      <c r="I92" s="11"/>
      <c r="J92" s="11"/>
      <c r="K92" s="11"/>
      <c r="L92" s="11"/>
      <c r="M92" s="11"/>
      <c r="N92" s="6"/>
      <c r="O92" s="6"/>
      <c r="P92" s="6"/>
      <c r="Q92" s="11"/>
      <c r="R92" s="11"/>
      <c r="S92" s="11"/>
    </row>
    <row r="93" spans="3:19" ht="19.899999999999999" customHeight="1" x14ac:dyDescent="0.25">
      <c r="C93" s="21"/>
      <c r="D93" s="29"/>
      <c r="E93" s="21"/>
      <c r="F93" s="21"/>
      <c r="G93" s="131"/>
      <c r="H93" s="131"/>
      <c r="I93" s="11"/>
      <c r="J93" s="11"/>
      <c r="K93" s="11"/>
      <c r="L93" s="11"/>
      <c r="M93" s="11"/>
      <c r="N93" s="6"/>
      <c r="O93" s="6"/>
      <c r="P93" s="6"/>
      <c r="Q93" s="11"/>
      <c r="R93" s="11"/>
      <c r="S93" s="11"/>
    </row>
    <row r="94" spans="3:19" ht="19.899999999999999" customHeight="1" x14ac:dyDescent="0.25">
      <c r="C94" s="21"/>
      <c r="D94" s="29"/>
      <c r="E94" s="21"/>
      <c r="F94" s="21"/>
      <c r="G94" s="131"/>
      <c r="H94" s="131"/>
      <c r="I94" s="11"/>
      <c r="J94" s="11"/>
      <c r="K94" s="11"/>
      <c r="L94" s="11"/>
      <c r="M94" s="11"/>
      <c r="N94" s="6"/>
      <c r="O94" s="6"/>
      <c r="P94" s="6"/>
      <c r="Q94" s="11"/>
      <c r="R94" s="11"/>
      <c r="S94" s="11"/>
    </row>
    <row r="95" spans="3:19" ht="19.899999999999999" customHeight="1" x14ac:dyDescent="0.25">
      <c r="C95" s="21"/>
      <c r="D95" s="29"/>
      <c r="E95" s="21"/>
      <c r="F95" s="21"/>
      <c r="G95" s="131"/>
      <c r="H95" s="131"/>
      <c r="I95" s="11"/>
      <c r="J95" s="11"/>
      <c r="K95" s="11"/>
      <c r="L95" s="11"/>
      <c r="M95" s="11"/>
      <c r="N95" s="6"/>
      <c r="O95" s="6"/>
      <c r="P95" s="6"/>
      <c r="Q95" s="11"/>
      <c r="R95" s="11"/>
      <c r="S95" s="11"/>
    </row>
    <row r="96" spans="3:19" ht="19.899999999999999" customHeight="1" x14ac:dyDescent="0.25">
      <c r="C96" s="21"/>
      <c r="D96" s="29"/>
      <c r="E96" s="21"/>
      <c r="F96" s="21"/>
      <c r="G96" s="131"/>
      <c r="H96" s="131"/>
      <c r="I96" s="11"/>
      <c r="J96" s="11"/>
      <c r="K96" s="11"/>
      <c r="L96" s="11"/>
      <c r="M96" s="11"/>
      <c r="N96" s="6"/>
      <c r="O96" s="6"/>
      <c r="P96" s="6"/>
      <c r="Q96" s="11"/>
      <c r="R96" s="11"/>
      <c r="S96" s="11"/>
    </row>
    <row r="97" spans="3:19" ht="19.899999999999999" customHeight="1" x14ac:dyDescent="0.25">
      <c r="C97" s="21"/>
      <c r="D97" s="29"/>
      <c r="E97" s="21"/>
      <c r="F97" s="21"/>
      <c r="G97" s="131"/>
      <c r="H97" s="131"/>
      <c r="I97" s="11"/>
      <c r="J97" s="11"/>
      <c r="K97" s="11"/>
      <c r="L97" s="11"/>
      <c r="M97" s="11"/>
      <c r="N97" s="6"/>
      <c r="O97" s="6"/>
      <c r="P97" s="6"/>
      <c r="Q97" s="11"/>
      <c r="R97" s="11"/>
      <c r="S97" s="11"/>
    </row>
    <row r="98" spans="3:19" ht="19.899999999999999" customHeight="1" x14ac:dyDescent="0.25">
      <c r="C98" s="21"/>
      <c r="D98" s="29"/>
      <c r="E98" s="21"/>
      <c r="F98" s="21"/>
      <c r="G98" s="131"/>
      <c r="H98" s="131"/>
      <c r="I98" s="11"/>
      <c r="J98" s="11"/>
      <c r="K98" s="11"/>
      <c r="L98" s="11"/>
      <c r="M98" s="11"/>
      <c r="N98" s="6"/>
      <c r="O98" s="6"/>
      <c r="P98" s="6"/>
      <c r="Q98" s="11"/>
      <c r="R98" s="11"/>
      <c r="S98" s="11"/>
    </row>
    <row r="99" spans="3:19" ht="19.899999999999999" customHeight="1" x14ac:dyDescent="0.25">
      <c r="C99" s="21"/>
      <c r="D99" s="29"/>
      <c r="E99" s="21"/>
      <c r="F99" s="21"/>
      <c r="G99" s="131"/>
      <c r="H99" s="131"/>
      <c r="I99" s="11"/>
      <c r="J99" s="11"/>
      <c r="K99" s="11"/>
      <c r="L99" s="11"/>
      <c r="M99" s="11"/>
      <c r="N99" s="6"/>
      <c r="O99" s="6"/>
      <c r="P99" s="6"/>
      <c r="Q99" s="11"/>
      <c r="R99" s="11"/>
      <c r="S99" s="11"/>
    </row>
    <row r="100" spans="3:19" ht="19.899999999999999" customHeight="1" x14ac:dyDescent="0.25">
      <c r="C100" s="21"/>
      <c r="D100" s="29"/>
      <c r="E100" s="21"/>
      <c r="F100" s="21"/>
      <c r="G100" s="131"/>
      <c r="H100" s="131"/>
      <c r="I100" s="11"/>
      <c r="J100" s="11"/>
      <c r="K100" s="11"/>
      <c r="L100" s="11"/>
      <c r="M100" s="11"/>
      <c r="N100" s="6"/>
      <c r="O100" s="6"/>
      <c r="P100" s="6"/>
      <c r="Q100" s="11"/>
      <c r="R100" s="11"/>
      <c r="S100" s="11"/>
    </row>
    <row r="101" spans="3:19" ht="19.899999999999999" customHeight="1" x14ac:dyDescent="0.25">
      <c r="C101" s="21"/>
      <c r="D101" s="29"/>
      <c r="E101" s="21"/>
      <c r="F101" s="21"/>
      <c r="G101" s="131"/>
      <c r="H101" s="131"/>
      <c r="I101" s="11"/>
      <c r="J101" s="11"/>
      <c r="K101" s="11"/>
      <c r="L101" s="11"/>
      <c r="M101" s="11"/>
      <c r="N101" s="6"/>
      <c r="O101" s="6"/>
      <c r="P101" s="6"/>
      <c r="Q101" s="11"/>
      <c r="R101" s="11"/>
      <c r="S101" s="11"/>
    </row>
    <row r="102" spans="3:19" ht="19.899999999999999" customHeight="1" x14ac:dyDescent="0.25">
      <c r="C102" s="21"/>
      <c r="D102" s="29"/>
      <c r="E102" s="21"/>
      <c r="F102" s="21"/>
      <c r="G102" s="131"/>
      <c r="H102" s="131"/>
      <c r="I102" s="11"/>
      <c r="J102" s="11"/>
      <c r="K102" s="11"/>
      <c r="L102" s="11"/>
      <c r="M102" s="11"/>
      <c r="N102" s="6"/>
      <c r="O102" s="6"/>
      <c r="P102" s="6"/>
      <c r="Q102" s="11"/>
      <c r="R102" s="11"/>
      <c r="S102" s="11"/>
    </row>
    <row r="103" spans="3:19" ht="19.899999999999999" customHeight="1" x14ac:dyDescent="0.25">
      <c r="C103" s="21"/>
      <c r="D103" s="29"/>
      <c r="E103" s="21"/>
      <c r="F103" s="21"/>
      <c r="G103" s="131"/>
      <c r="H103" s="131"/>
      <c r="I103" s="11"/>
      <c r="J103" s="11"/>
      <c r="K103" s="11"/>
      <c r="L103" s="11"/>
      <c r="M103" s="11"/>
      <c r="N103" s="6"/>
      <c r="O103" s="6"/>
      <c r="P103" s="6"/>
      <c r="Q103" s="11"/>
      <c r="R103" s="11"/>
      <c r="S103" s="11"/>
    </row>
    <row r="104" spans="3:19" ht="19.899999999999999" customHeight="1" x14ac:dyDescent="0.25">
      <c r="C104" s="21"/>
      <c r="D104" s="29"/>
      <c r="E104" s="21"/>
      <c r="F104" s="21"/>
      <c r="G104" s="131"/>
      <c r="H104" s="131"/>
      <c r="I104" s="11"/>
      <c r="J104" s="11"/>
      <c r="K104" s="11"/>
      <c r="L104" s="11"/>
      <c r="M104" s="11"/>
      <c r="N104" s="6"/>
      <c r="O104" s="6"/>
      <c r="P104" s="6"/>
      <c r="Q104" s="11"/>
      <c r="R104" s="11"/>
      <c r="S104" s="11"/>
    </row>
    <row r="105" spans="3:19" ht="19.899999999999999" customHeight="1" x14ac:dyDescent="0.25">
      <c r="C105" s="21"/>
      <c r="D105" s="29"/>
      <c r="E105" s="21"/>
      <c r="F105" s="21"/>
      <c r="G105" s="131"/>
      <c r="H105" s="131"/>
      <c r="I105" s="11"/>
      <c r="J105" s="11"/>
      <c r="K105" s="11"/>
      <c r="L105" s="11"/>
      <c r="M105" s="11"/>
      <c r="N105" s="6"/>
      <c r="O105" s="6"/>
      <c r="P105" s="6"/>
      <c r="Q105" s="11"/>
      <c r="R105" s="11"/>
      <c r="S105" s="11"/>
    </row>
    <row r="106" spans="3:19" ht="19.899999999999999" customHeight="1" x14ac:dyDescent="0.25">
      <c r="C106" s="21"/>
      <c r="D106" s="29"/>
      <c r="E106" s="21"/>
      <c r="F106" s="21"/>
      <c r="G106" s="131"/>
      <c r="H106" s="131"/>
      <c r="I106" s="11"/>
      <c r="J106" s="11"/>
      <c r="K106" s="11"/>
      <c r="L106" s="11"/>
      <c r="M106" s="11"/>
      <c r="N106" s="6"/>
      <c r="O106" s="6"/>
      <c r="P106" s="6"/>
      <c r="Q106" s="11"/>
      <c r="R106" s="11"/>
      <c r="S106" s="11"/>
    </row>
    <row r="107" spans="3:19" ht="19.899999999999999" customHeight="1" x14ac:dyDescent="0.25">
      <c r="C107" s="21"/>
      <c r="D107" s="29"/>
      <c r="E107" s="21"/>
      <c r="F107" s="21"/>
      <c r="G107" s="131"/>
      <c r="H107" s="131"/>
      <c r="I107" s="11"/>
      <c r="J107" s="11"/>
      <c r="K107" s="11"/>
      <c r="L107" s="11"/>
      <c r="M107" s="11"/>
      <c r="N107" s="6"/>
      <c r="O107" s="6"/>
      <c r="P107" s="6"/>
      <c r="Q107" s="11"/>
      <c r="R107" s="11"/>
      <c r="S107" s="11"/>
    </row>
    <row r="108" spans="3:19" ht="19.899999999999999" customHeight="1" x14ac:dyDescent="0.25">
      <c r="C108" s="21"/>
      <c r="D108" s="29"/>
      <c r="E108" s="21"/>
      <c r="F108" s="21"/>
      <c r="G108" s="131"/>
      <c r="H108" s="131"/>
      <c r="I108" s="11"/>
      <c r="J108" s="11"/>
      <c r="K108" s="11"/>
      <c r="L108" s="11"/>
      <c r="M108" s="11"/>
      <c r="N108" s="6"/>
      <c r="O108" s="6"/>
      <c r="P108" s="6"/>
      <c r="Q108" s="11"/>
      <c r="R108" s="11"/>
      <c r="S108" s="11"/>
    </row>
    <row r="109" spans="3:19" ht="19.899999999999999" customHeight="1" x14ac:dyDescent="0.25">
      <c r="C109" s="21"/>
      <c r="D109" s="29"/>
      <c r="E109" s="21"/>
      <c r="F109" s="21"/>
      <c r="G109" s="131"/>
      <c r="H109" s="131"/>
      <c r="I109" s="11"/>
      <c r="J109" s="11"/>
      <c r="K109" s="11"/>
      <c r="L109" s="11"/>
      <c r="M109" s="11"/>
      <c r="N109" s="6"/>
      <c r="O109" s="6"/>
      <c r="P109" s="6"/>
      <c r="Q109" s="11"/>
      <c r="R109" s="11"/>
      <c r="S109" s="11"/>
    </row>
    <row r="110" spans="3:19" ht="19.899999999999999" customHeight="1" x14ac:dyDescent="0.25">
      <c r="C110" s="21"/>
      <c r="D110" s="29"/>
      <c r="E110" s="21"/>
      <c r="F110" s="21"/>
      <c r="G110" s="131"/>
      <c r="H110" s="131"/>
      <c r="I110" s="11"/>
      <c r="J110" s="11"/>
      <c r="K110" s="11"/>
      <c r="L110" s="11"/>
      <c r="M110" s="11"/>
      <c r="N110" s="6"/>
      <c r="O110" s="6"/>
      <c r="P110" s="6"/>
      <c r="Q110" s="11"/>
      <c r="R110" s="11"/>
      <c r="S110" s="11"/>
    </row>
    <row r="111" spans="3:19" ht="19.899999999999999" customHeight="1" x14ac:dyDescent="0.25">
      <c r="C111" s="21"/>
      <c r="D111" s="29"/>
      <c r="E111" s="21"/>
      <c r="F111" s="21"/>
      <c r="G111" s="131"/>
      <c r="H111" s="131"/>
      <c r="I111" s="11"/>
      <c r="J111" s="11"/>
      <c r="K111" s="11"/>
      <c r="L111" s="11"/>
      <c r="M111" s="11"/>
      <c r="N111" s="6"/>
      <c r="O111" s="6"/>
      <c r="P111" s="6"/>
      <c r="Q111" s="11"/>
      <c r="R111" s="11"/>
      <c r="S111" s="11"/>
    </row>
    <row r="112" spans="3:19" ht="19.899999999999999" customHeight="1" x14ac:dyDescent="0.25">
      <c r="C112" s="21"/>
      <c r="D112" s="29"/>
      <c r="E112" s="21"/>
      <c r="F112" s="21"/>
      <c r="G112" s="131"/>
      <c r="H112" s="131"/>
      <c r="I112" s="11"/>
      <c r="J112" s="11"/>
      <c r="K112" s="11"/>
      <c r="L112" s="11"/>
      <c r="M112" s="11"/>
      <c r="N112" s="6"/>
      <c r="O112" s="6"/>
      <c r="P112" s="6"/>
    </row>
    <row r="113" spans="3:10" ht="19.899999999999999" customHeight="1" x14ac:dyDescent="0.25">
      <c r="C113" s="5"/>
      <c r="E113" s="5"/>
      <c r="F113" s="5"/>
      <c r="J113" s="5"/>
    </row>
    <row r="114" spans="3:10" ht="19.899999999999999" customHeight="1" x14ac:dyDescent="0.25">
      <c r="C114" s="5"/>
      <c r="E114" s="5"/>
      <c r="F114" s="5"/>
      <c r="J114" s="5"/>
    </row>
    <row r="115" spans="3:10" ht="19.899999999999999" customHeight="1" x14ac:dyDescent="0.25">
      <c r="C115" s="5"/>
      <c r="E115" s="5"/>
      <c r="F115" s="5"/>
      <c r="J115" s="5"/>
    </row>
    <row r="116" spans="3:10" ht="19.899999999999999" customHeight="1" x14ac:dyDescent="0.25">
      <c r="C116" s="5"/>
      <c r="E116" s="5"/>
      <c r="F116" s="5"/>
      <c r="J116" s="5"/>
    </row>
    <row r="117" spans="3:10" ht="19.899999999999999" customHeight="1" x14ac:dyDescent="0.25">
      <c r="C117" s="5"/>
      <c r="E117" s="5"/>
      <c r="F117" s="5"/>
      <c r="J117" s="5"/>
    </row>
    <row r="118" spans="3:10" ht="19.899999999999999" customHeight="1" x14ac:dyDescent="0.25">
      <c r="C118" s="5"/>
      <c r="E118" s="5"/>
      <c r="F118" s="5"/>
      <c r="J118" s="5"/>
    </row>
    <row r="119" spans="3:10" ht="19.899999999999999" customHeight="1" x14ac:dyDescent="0.25">
      <c r="C119" s="5"/>
      <c r="E119" s="5"/>
      <c r="F119" s="5"/>
      <c r="J119" s="5"/>
    </row>
    <row r="120" spans="3:10" ht="19.899999999999999" customHeight="1"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row r="230" spans="3:10" x14ac:dyDescent="0.25">
      <c r="C230" s="5"/>
      <c r="E230" s="5"/>
      <c r="F230" s="5"/>
      <c r="J230" s="5"/>
    </row>
    <row r="231" spans="3:10" x14ac:dyDescent="0.25">
      <c r="C231" s="5"/>
      <c r="E231" s="5"/>
      <c r="F231" s="5"/>
      <c r="J231" s="5"/>
    </row>
    <row r="232" spans="3:10" x14ac:dyDescent="0.25">
      <c r="C232" s="5"/>
      <c r="E232" s="5"/>
      <c r="F232" s="5"/>
      <c r="J232" s="5"/>
    </row>
    <row r="233" spans="3:10" x14ac:dyDescent="0.25">
      <c r="C233" s="5"/>
      <c r="E233" s="5"/>
      <c r="F233" s="5"/>
      <c r="J233" s="5"/>
    </row>
    <row r="234" spans="3:10" x14ac:dyDescent="0.25">
      <c r="C234" s="5"/>
      <c r="E234" s="5"/>
      <c r="F234" s="5"/>
      <c r="J234" s="5"/>
    </row>
    <row r="235" spans="3:10" x14ac:dyDescent="0.25">
      <c r="C235" s="5"/>
      <c r="E235" s="5"/>
      <c r="F235" s="5"/>
      <c r="J235" s="5"/>
    </row>
    <row r="236" spans="3:10" x14ac:dyDescent="0.25">
      <c r="C236" s="5"/>
      <c r="E236" s="5"/>
      <c r="F236" s="5"/>
      <c r="J236" s="5"/>
    </row>
    <row r="237" spans="3:10" x14ac:dyDescent="0.25">
      <c r="C237" s="5"/>
      <c r="E237" s="5"/>
      <c r="F237" s="5"/>
      <c r="J237" s="5"/>
    </row>
    <row r="238" spans="3:10" x14ac:dyDescent="0.25">
      <c r="C238" s="5"/>
      <c r="E238" s="5"/>
      <c r="F238" s="5"/>
      <c r="J238" s="5"/>
    </row>
    <row r="239" spans="3:10" x14ac:dyDescent="0.25">
      <c r="C239" s="5"/>
      <c r="E239" s="5"/>
      <c r="F239" s="5"/>
      <c r="J239" s="5"/>
    </row>
    <row r="240" spans="3:10" x14ac:dyDescent="0.25">
      <c r="C240" s="5"/>
      <c r="E240" s="5"/>
      <c r="F240" s="5"/>
      <c r="J240" s="5"/>
    </row>
    <row r="241" spans="3:10" x14ac:dyDescent="0.25">
      <c r="C241" s="5"/>
      <c r="E241" s="5"/>
      <c r="F241" s="5"/>
      <c r="J241" s="5"/>
    </row>
    <row r="242" spans="3:10" x14ac:dyDescent="0.25">
      <c r="C242" s="5"/>
      <c r="E242" s="5"/>
      <c r="F242" s="5"/>
      <c r="J242" s="5"/>
    </row>
    <row r="243" spans="3:10" x14ac:dyDescent="0.25">
      <c r="C243" s="5"/>
      <c r="E243" s="5"/>
      <c r="F243" s="5"/>
      <c r="J243" s="5"/>
    </row>
  </sheetData>
  <sheetProtection algorithmName="SHA-512" hashValue="tGHBt+rdnD0gcN+lllM6+MoiCVtGhQC5UbmyeJtjTLwu2BWEIZptyr3R5gjRZoo/aFjQ65L0XSz5clRg0VvzHw==" saltValue="WqFEF8z+xEtRvN1I2RQ7tg==" spinCount="100000" sheet="1" objects="1" scenarios="1"/>
  <mergeCells count="25">
    <mergeCell ref="V16:V23"/>
    <mergeCell ref="M16:M23"/>
    <mergeCell ref="N16:N23"/>
    <mergeCell ref="B1:D1"/>
    <mergeCell ref="G5:H5"/>
    <mergeCell ref="I7:I13"/>
    <mergeCell ref="L7:L13"/>
    <mergeCell ref="O16:O23"/>
    <mergeCell ref="I16:I23"/>
    <mergeCell ref="J16:J23"/>
    <mergeCell ref="K16:K23"/>
    <mergeCell ref="L16:L23"/>
    <mergeCell ref="H16:H23"/>
    <mergeCell ref="H7:H13"/>
    <mergeCell ref="J7:J13"/>
    <mergeCell ref="R26:T26"/>
    <mergeCell ref="R25:T25"/>
    <mergeCell ref="B25:G25"/>
    <mergeCell ref="B26:H26"/>
    <mergeCell ref="U16:U23"/>
    <mergeCell ref="K7:K13"/>
    <mergeCell ref="M7:M13"/>
    <mergeCell ref="N7:N13"/>
    <mergeCell ref="O7:O13"/>
    <mergeCell ref="B27:G27"/>
  </mergeCells>
  <conditionalFormatting sqref="B7:B23 D7:D23">
    <cfRule type="containsBlanks" dxfId="11" priority="88">
      <formula>LEN(TRIM(B7))=0</formula>
    </cfRule>
  </conditionalFormatting>
  <conditionalFormatting sqref="B7:B23">
    <cfRule type="cellIs" dxfId="10" priority="85" operator="greaterThanOrEqual">
      <formula>1</formula>
    </cfRule>
  </conditionalFormatting>
  <conditionalFormatting sqref="T7:T23">
    <cfRule type="cellIs" dxfId="9" priority="72" operator="equal">
      <formula>"VYHOVUJE"</formula>
    </cfRule>
  </conditionalFormatting>
  <conditionalFormatting sqref="T7:T23">
    <cfRule type="cellIs" dxfId="8" priority="71" operator="equal">
      <formula>"NEVYHOVUJE"</formula>
    </cfRule>
  </conditionalFormatting>
  <conditionalFormatting sqref="G7:H7 R7:R23 G8:G23">
    <cfRule type="containsBlanks" dxfId="7" priority="65">
      <formula>LEN(TRIM(G7))=0</formula>
    </cfRule>
  </conditionalFormatting>
  <conditionalFormatting sqref="G7:H7 R7:R23 G8:G23">
    <cfRule type="notContainsBlanks" dxfId="6" priority="63">
      <formula>LEN(TRIM(G7))&gt;0</formula>
    </cfRule>
  </conditionalFormatting>
  <conditionalFormatting sqref="G7:H7 R7:R23 G8:G23">
    <cfRule type="notContainsBlanks" dxfId="5" priority="62">
      <formula>LEN(TRIM(G7))&gt;0</formula>
    </cfRule>
  </conditionalFormatting>
  <conditionalFormatting sqref="G7:H7 G8:G23">
    <cfRule type="notContainsBlanks" dxfId="4" priority="61">
      <formula>LEN(TRIM(G7))&gt;0</formula>
    </cfRule>
  </conditionalFormatting>
  <conditionalFormatting sqref="H14:H16">
    <cfRule type="containsBlanks" dxfId="3" priority="8">
      <formula>LEN(TRIM(H14))=0</formula>
    </cfRule>
  </conditionalFormatting>
  <conditionalFormatting sqref="H14:H16">
    <cfRule type="notContainsBlanks" dxfId="2" priority="7">
      <formula>LEN(TRIM(H14))&gt;0</formula>
    </cfRule>
  </conditionalFormatting>
  <conditionalFormatting sqref="H14:H16">
    <cfRule type="notContainsBlanks" dxfId="1" priority="6">
      <formula>LEN(TRIM(H14))&gt;0</formula>
    </cfRule>
  </conditionalFormatting>
  <conditionalFormatting sqref="H14:H16">
    <cfRule type="notContainsBlanks" dxfId="0" priority="5">
      <formula>LEN(TRIM(H14))&gt;0</formula>
    </cfRule>
  </conditionalFormatting>
  <dataValidations count="3">
    <dataValidation type="list" allowBlank="1" showInputMessage="1" showErrorMessage="1" sqref="J7" xr:uid="{4F8F7A7E-91D6-48F4-9EDC-CFB63AA5A376}">
      <formula1>"ANO,NE"</formula1>
    </dataValidation>
    <dataValidation type="list" showInputMessage="1" showErrorMessage="1" sqref="E7:E23" xr:uid="{8C26EAE3-16EE-4825-9C10-C919BCF6B1BA}">
      <formula1>"ks,bal,sada,m,"</formula1>
    </dataValidation>
    <dataValidation type="list" allowBlank="1" showInputMessage="1" showErrorMessage="1" sqref="V7:V16" xr:uid="{00000000-0002-0000-0000-000002000000}">
      <formula1>#REF!</formula1>
    </dataValidation>
  </dataValidations>
  <pageMargins left="0.19685039370078741" right="0.15748031496062992" top="3.937007874015748E-2" bottom="0.11811023622047245" header="7.874015748031496E-2" footer="7.874015748031496E-2"/>
  <pageSetup paperSize="9" scale="24" orientation="landscape"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9mgIRXiTu8xjDcv4BkOwJOkU5J9weic/Cjamm/CFgn8=</DigestValue>
    </Reference>
    <Reference Type="http://www.w3.org/2000/09/xmldsig#Object" URI="#idOfficeObject">
      <DigestMethod Algorithm="http://www.w3.org/2001/04/xmlenc#sha256"/>
      <DigestValue>8WyqwN+PYu1O5/zPR26YCS+QuzSy+4xeXrF4etgcu3Q=</DigestValue>
    </Reference>
    <Reference Type="http://uri.etsi.org/01903#SignedProperties" URI="#idSignedProperties">
      <Transforms>
        <Transform Algorithm="http://www.w3.org/TR/2001/REC-xml-c14n-20010315"/>
      </Transforms>
      <DigestMethod Algorithm="http://www.w3.org/2001/04/xmlenc#sha256"/>
      <DigestValue>zcDNT0z2fh9aZsFAmZdowGNIUUK/tnail8/ZJOaH4z4=</DigestValue>
    </Reference>
  </SignedInfo>
  <SignatureValue>XvfK73sYAJSelkXpIYgzslThDN0QCxfGB3Cm1kKsk0/8Z1BfrhKTGUhzawpDu+U9B3+NLIShO1ly
w2MyM9TBbt7NcVayQmrWB4+YwpxtmF0Pctpyoj572QOoV3fYLVrrRcunIXlQrp7qA5u15itunv7V
IYOXRS5BNmwROfdwk4RFn1lURvkAQb/7+FXjV//kBVBVA/rtBTwtaDiY076P4mqMr38dCyydAbRU
ALR2W8wylIsMEHwow4ce3HIGw4TSYlxgzAnpd7OV3XmHFm2l2+T1y63yQa1g6nG800Wp32RLVWCd
xZhKv66M7eRkVJPq5IDZasUCzDAXYtWwmmN8sA==</SignatureValue>
  <KeyInfo>
    <X509Data>
      <X509Certificate>MIIIRjCCBi6gAwIBAgIEAVKHJTANBgkqhkiG9w0BAQsFADBpMQswCQYDVQQGEwJDWjEXMBUGA1UEYRMOTlRSQ1otNDcxMTQ5ODMxHTAbBgNVBAoMFMSMZXNrw6EgcG/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r98WxSmjlOgG+xtM7bdTy+rEUZZYmqscV099UueydvVzh34OABiGrfPBFi4RDe78fUjtL5939N5EGm/0MYF5GTbEPMXYJ/JGyZ96skW8U4IAQTYzVqQxRGZDEkMEmvSNpg6U7a9OtdTMabHTiLAat69vM/9XP+t1T9tELFrRj6Tp2ZrLf7+vbegaUqRkHKDTQHgbLIl42vbg6NA+srKB1xb3yN2Y0JrvRacFIHN/2eNnKnIVCftX+llO8YTlg01o623PnwOkluVZqfxP59tTle4580XFip/B2eFrZrhQmmTndNuKMwmEIimz37qpV/Irq6n9I+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HAW5VXvlMRbhoYOnObdk2VzkZlFBL4Ati9RvGUMvHLAQBZE9AirokdyQ3QbZ4AlHetawJzxHUtwn/N3tOD3IfPg13OmYTO98/mg9BW4c2o1itVCP0Nh7Jqpf9XJoU1NygloB4IBwqabfrnIHG5Zfam4tnJskDcKETOzVb5vif22q9cBEU54XWZnLzkQQnNqfu2Dgd0Pxg+UIOLYuHVX9oOMWAlyy4ElEygLcRAutFOazgrjfa04pSzaGVadH69RRnYJUZOjKhY3cAHcjbR7a3ViCUxGB+mIoJVRZ+klL3lXnEKCnclTcAxbTCMbXowGtHrYUYdPlGa1dx4p/Tv3nzIWvoCFeVEPGtWKU0DGlKOglOltFrIDUyT2iOGI2Im211AHFhBVSLDS7azO0bD0IOxKuq5+1guu1wAsFsxe/ePopfAG74Af4vrgTCOmHW45rPm737/1ID6hFYccfQcOHanmyxRKjnTjhVwj8tQzfkMFHI77A1wNTlK3XfNkHtrKTP4efq9q6o90YFNeexXDbaUrTnN56JBR3bPlpgMzjgQtLagcUXKSuqw+Jbdms+rjnVPTG+BBRQlf2KGDJdbgtYy6Rv7FlDmxvBffBhz1Cjk3hixHncCJLjqzF+ulxNOmPMbxbryN8hk/yjEzwg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LRmvekloSNbGG7iamhdOS2Vwb7wVQ8BLOjVuIJrKmC0=</DigestValue>
      </Reference>
      <Reference URI="/xl/printerSettings/printerSettings1.bin?ContentType=application/vnd.openxmlformats-officedocument.spreadsheetml.printerSettings">
        <DigestMethod Algorithm="http://www.w3.org/2001/04/xmlenc#sha256"/>
        <DigestValue>SkZs8ojutAtp8AbzVUXcKdBBPH82twGq9o3x0AHrOrA=</DigestValue>
      </Reference>
      <Reference URI="/xl/sharedStrings.xml?ContentType=application/vnd.openxmlformats-officedocument.spreadsheetml.sharedStrings+xml">
        <DigestMethod Algorithm="http://www.w3.org/2001/04/xmlenc#sha256"/>
        <DigestValue>Pwo/ZbAHeTgzdsXi45CyDlt/mxDwEfORJgfzWhZpEyM=</DigestValue>
      </Reference>
      <Reference URI="/xl/styles.xml?ContentType=application/vnd.openxmlformats-officedocument.spreadsheetml.styles+xml">
        <DigestMethod Algorithm="http://www.w3.org/2001/04/xmlenc#sha256"/>
        <DigestValue>IKIQFl3v9O+5i2A0YzCuT5VoblEE6VE4/kUkwsflXcQ=</DigestValue>
      </Reference>
      <Reference URI="/xl/theme/theme1.xml?ContentType=application/vnd.openxmlformats-officedocument.theme+xml">
        <DigestMethod Algorithm="http://www.w3.org/2001/04/xmlenc#sha256"/>
        <DigestValue>E+FVhaZFOB1YzrHH15ebJK4h5aK/rmkZ9O6T9DulsQI=</DigestValue>
      </Reference>
      <Reference URI="/xl/workbook.xml?ContentType=application/vnd.openxmlformats-officedocument.spreadsheetml.sheet.main+xml">
        <DigestMethod Algorithm="http://www.w3.org/2001/04/xmlenc#sha256"/>
        <DigestValue>jZFuPuOnDwTjIIHzsvf+2lqiF8POAJOevbW3new6jx8=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SXQyXBmuwHUtEN+2U8fSDDLp6PCzfUQk1M36OjlmJSY=</DigestValue>
      </Reference>
    </Manifest>
    <SignatureProperties>
      <SignatureProperty Id="idSignatureTime" Target="#idPackageSignature">
        <mdssi:SignatureTime xmlns:mdssi="http://schemas.openxmlformats.org/package/2006/digital-signature">
          <mdssi:Format>YYYY-MM-DDThh:mm:ssTZD</mdssi:Format>
          <mdssi:Value>2022-10-27T13:00:24Z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16.0.15629/23</OfficeVersion>
          <ApplicationVersion>16.0.15629</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2022-10-27T13:00:24Z</xd:SigningTime>
          <xd:SigningCertificate>
            <xd:Cert>
              <xd:CertDigest>
                <DigestMethod Algorithm="http://www.w3.org/2001/04/xmlenc#sha256"/>
                <DigestValue>JSQANJoicQeTd0be+Ih/V8dFeqxkhRcr3BQ6ksnl+6k=</DigestValue>
              </xd:CertDigest>
              <xd:IssuerSerial>
                <X509IssuerName>CN=PostSignum Qualified CA 4, O="Česká pošta, s.p.", OID.2.5.4.97=NTRCZ-47114983, C=CZ</X509IssuerName>
                <X509SerialNumber>22185765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uxKlKVXpRVOlvo3jiQUPh72sF14DZ0EaeSDihdPf2BSOgPP2O/VNKJ1wqbRW0Rj6KBhnRGzs0i5ASgw3OQGaBgstnI7lFx41r3jKgtV2ka7VwhuHlYnoITDQ9Ss26lgoANS/y2PACXZB/ojdi6u7v2GEgXTLgwvhO2L7Xy427QD/VsvXsyH/swz/tpqC/WdRef/Rden0xGbky6qNYL70eBfqgvrGVFEodFGa543oDunEFg6SVv4L+kdlxqeoSZ6j9iQamhOqgYe1gM9vkhGlA/1QXLQ8xhpDQP8OMVofxhxnWlJwMLzxadsW7xOmaJJnbPok0b5RmKQ+Mw2+OMwF7sm6zZTEzGGb66dHh5Z37a2F+8/CuPNJLA6Lpjsn+9mLmZaOi8XVYmsgbAkGqIDo3fnEBYgLUpycUVHSC+pRK1v5IOBXwIXGVTLjw3SP6CfQw+2HJZyJscUwAxQL7acA6mJna5mkk0nh15InSou5F+9HKypm7p3iY6S+7r1XIyBZASRZqJen5DnKQXe9I5p6BXVebAsw+Ja8HAXMVR3rdDj6iDUknzMztfvE8kymZ6DBZ2XFqDJuHudRDtyIaMpsnD3ddyO6hr9+WA/0iO86HWbiwU/yFJkFbjcB94+reDWRLSVAgMBAAGjggJkMIICYDCB1QYDVR0gBIHNMIHKMIHHBgRVHSAAMIG+MIG7BggrBgEFBQcCAjCBrhqBq1RlbnRvIGNlcnRpZmlrYXQgcHJvIGVsZWt0cm9uaWNrb3UgcGVjZXQgYnlsIHZ5ZGFuIHYgc291bGFkdSBzIG5hcml6ZW5pbSBFVSBjLiA5MTAvMjAxNC5UaGlzIGlzIGEgY2VydGlmaWNhdGUgZm9yIGVsZWN0cm9uaWMgc2VhbCBhY2NvcmRpbmcgdG8gUmVndWxhdGlvbiAoRVUpIE5vIDkxMC8yMDE0LjASBgNVHRMBAf8ECDAGAQH/AgEAMHoGCCsGAQUFBwEBBG4wbDA3BggrBgEFBQcwAoYraHR0cDovL2NydC5wb3N0c2lnbnVtLmN6L2NydC9wc3Jvb3RxY2E0LmNydDAxBggrBgEFBQcwAYYlaHR0cDovL29jc3AucG9zdHNpZ251bS5jei9PQ1NQL1JRQ0E0LzAOBgNVHQ8BAf8EBAMCAQYwHwYDVR0jBBgwFoAUkxg2H6lpcFE1qk8/rI1QfiYFKQowgaUGA1UdHwSBnTCBmjAxoC+gLYYraHR0cDovL2NybC5wb3N0c2lnbnVtLmN6L2NybC9wc3Jvb3RxY2E0LmNybDAyoDCgLoYsaHR0cDovL2NybDIucG9zdHNpZ251bS5jei9jcmwvcHNyb290cWNhNC5jcmwwMaAvoC2GK2h0dHA6Ly9jcmwucG9zdHNpZ251bS5ldS9jcmwvcHNyb290cWNhNC5jcmwwHQYDVR0OBBYEFA8ofD42ADgQUK49uCGXi/dgXGF4MA0GCSqGSIb3DQEBDQUAA4ICAQAbhhYsYpF0Fzj3iisDvJa2cWrwl846MIlgQ5sgc6b4nStKcomDZ6mmCidpPffy19JfJ/ExdLe1zNEw82Tdrje6WDww6C7Xt6DoCE+tMsrwJSg0W9irFrQDImySUQQhlFJsoAfA8PJsrHxNPkzKSWtFht+SKlSoLD+2eGUt68FNJtU03BPm+a2eTX5+aPKmaM+4u6th95ac0shlwW2T197xuVmv6Wd6pVA0vWzS7WXTGbu+zFotfYoGex6uF6f/DhP8xSRD2O3MVvlo/g3bQmUbIbdHutN8NhcRRXn3r3oYnBWAX+oOPE81Mbq0bwfteSDJzWczRV7ROdNqMm9jxq3DspHoVtXwDj1R4H0DRcYscg9kuvC74vyHyretV++pSATrd0Z4JTB73iMVxozCKancH+vbpWzgDLnrZj0PILb8vOFOkzBkyUaMnnyQb9q6kJvdWQ4KCzALNYK1Izjo6GXXlY77rXSQ//s0ez9M3RjWfzZ/bEZTprsHZVNWf7na73KPT7Sk/KjeX0H6WGPcGJ3rm0T1OCwsIsfBZ6ocSnEe5rW1VXRI6wwow/rRFG9u0R0pJU8kF1FKtRDWtBaZTDbOJZ3oOcDK2iKuURxt4qgKhPU4eRPrPicqAGQeeKfsvKc3YJRHV2P/PrK/FT1I8Las5ktxIKxqp24jdYmHgHdaNA==</xd:EncapsulatedX509Certificate>
            <xd:EncapsulatedX509Certificate>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vosiJXgQwAiLmhl/1a0AFA5k3t4hcB3IYUL6VRyLnjvonYJHfLuOAn6dS9zi++i3PZkRqB1xHkfCJNFClXxk4tfbmhDeTJ6mQjx+fu2wywPtxrtd/Dn0xO6Kc7Mb/ffwaFSSh6f0bZt61RLov4JPNKOvhq9qjOQgjGZyrBGIle60IppJm8bl0A5bmRL4FQygNwIascskyl0Vy69LHx4CNUIwtgN7b1s++leVNpETeLFpCtPdLoxEswg/kJuMRf8XaBZmGJIYSArCKIVYyC/gO7PRUmiwv2yLYdm79xvCd1xoIXHqPd23bqQs4vr5O0QzmYjU6kZbuLV8GIBuVFOH35tjtOUxMrZ+2DjayuNcNc7OGnAoofqXvD5dfp5snqP+ZZYlVPXi9Y+N5e4PLt0rdud+uiLDW27ekSXRhvJMBxJxSb8XFgKPUbMnatCNTmtFaD9nfv5Uhlx7kfn2XzO61rnzuf2CcgSlNiT7TQSXepGBIPjg+5QYJlhacazdL7JHdUTjJqYVbnA/Zje68lzDMfL1wDSMExh2HWGLVGJZj6inVKBZB+4suo7FtdqyzT9AmVW9a1ekPlk7g/s93freyoA/EIwHy/Hvosk7VivLdYwU8IdUbX8JMA1QaxVgkMe6F7A7EKvFujf1L/nAnPt5CC0A2niFS+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wQIMAYBAf8CAQEwDgYDVR0PAQH/BAQDAgEGMB8GA1UdIwQYMBaAFJMYNh+paXBRNapPP6yNUH4mBSkKMB0GA1UdDgQWBBSTGDYfqWlwUTWqTz+sjVB+JgUpCjANBgkqhkiG9w0BAQ0FAAOCAgEAO01Radk3mUuojS9G+JksIhH6qWebQZg0UpN2v5H22JEI+HfBat2ept+TMmB9o9D51rhRoC8Y85yS0WB9JJCMauZcF77PjF2LTT4pO/bvEgI3ahrjf63iJiTNHFNztqyzKuOBGNAqQ2S0bV9aGNcAqvSbF7gJbyDE/74EFz9Qq0BHnmQJH4xQN3uzGJPM8XkRvxRgj+SD/tXnqGGIPWurj4J6GGBsIfr6ecYReq9B2syPC9E4uB8qFfvEQunA9NJ2mLLoCqtTICU3/t95IvUVOBl1o6q+QmYEfmUg2qJuIBbtXb5WhQ5hkRfIBFlQ8upyZQZaXXqlmJmjZJzkdNk7hstyRP7BhVdgyCyHZtBTX2p+cEO644M0fzw58ORo0s1zvG/tooRm9tWg+5ryhLmG2Xcrll4V+QxjFgmG8wFakq2AqNq4W7PxDHiAl/xqnh/kNgwkI+7VoTHrdqrzCSbyAwzjDd9T2kgRxQG8U6vfuEt84iNtySCdmp6pWPNPkfjNOGCQEv7GamcUlHw411SfvD70YnW5nxgNdmqxcDcUtxzGngcXtFa/qAjxWR7TS25ESNkzzKAZELQs9ORyDLQkgzbYhCLdvDolc33xA0+Ge1bjzpH6PbpGDZxmWKTFM2ZJQQYNvWH7P55T3pbE53TUes0DYl+ICmA+jPmN4YzcGrI=</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Tomáš Tichý</cp:lastModifiedBy>
  <cp:revision>3</cp:revision>
  <cp:lastPrinted>2022-10-04T05:37:18Z</cp:lastPrinted>
  <dcterms:created xsi:type="dcterms:W3CDTF">2014-03-05T12:43:32Z</dcterms:created>
  <dcterms:modified xsi:type="dcterms:W3CDTF">2022-10-27T12:39:58Z</dcterms:modified>
</cp:coreProperties>
</file>